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A Generated Docs\"/>
    </mc:Choice>
  </mc:AlternateContent>
  <xr:revisionPtr revIDLastSave="0" documentId="13_ncr:1_{FA56374C-A2FC-416E-993D-BEF4B430367F}" xr6:coauthVersionLast="47" xr6:coauthVersionMax="47" xr10:uidLastSave="{00000000-0000-0000-0000-000000000000}"/>
  <workbookProtection lockStructure="1"/>
  <bookViews>
    <workbookView xWindow="-120" yWindow="-120" windowWidth="29040" windowHeight="15840" activeTab="1" xr2:uid="{89287C47-84BD-4F8D-9462-FA9A258FDC98}"/>
  </bookViews>
  <sheets>
    <sheet name="July-Feb" sheetId="9" r:id="rId1"/>
    <sheet name="Costs" sheetId="1" r:id="rId2"/>
    <sheet name="Purchases" sheetId="2" r:id="rId3"/>
    <sheet name="Totals" sheetId="7" r:id="rId4"/>
    <sheet name="March" sheetId="17" r:id="rId5"/>
    <sheet name="April" sheetId="18" r:id="rId6"/>
    <sheet name="May" sheetId="19" r:id="rId7"/>
    <sheet name="June" sheetId="2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D5" i="1"/>
  <c r="E34" i="1" l="1"/>
  <c r="E29" i="1"/>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4" i="20"/>
  <c r="A3" i="20"/>
  <c r="A2" i="20"/>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 r="A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2" i="18"/>
  <c r="C7" i="9"/>
  <c r="B7" i="9"/>
  <c r="E26" i="1"/>
  <c r="C19" i="1"/>
  <c r="C20" i="1"/>
  <c r="C21" i="1"/>
  <c r="C22" i="1"/>
  <c r="C18" i="1"/>
  <c r="A19" i="1"/>
  <c r="A20" i="1"/>
  <c r="A21" i="1"/>
  <c r="A22" i="1"/>
  <c r="A18" i="1"/>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2" i="7"/>
  <c r="E18" i="1" l="1"/>
  <c r="C3" i="7"/>
  <c r="D3" i="7"/>
  <c r="E3" i="7"/>
  <c r="F3" i="7"/>
  <c r="C4" i="7"/>
  <c r="D4" i="7"/>
  <c r="E4" i="7"/>
  <c r="F4" i="7"/>
  <c r="C5" i="7"/>
  <c r="D5" i="7"/>
  <c r="E5" i="7"/>
  <c r="F5" i="7"/>
  <c r="C6" i="7"/>
  <c r="D6" i="7"/>
  <c r="E6" i="7"/>
  <c r="F6" i="7"/>
  <c r="C7" i="7"/>
  <c r="D7" i="7"/>
  <c r="E7" i="7"/>
  <c r="F7" i="7"/>
  <c r="C8" i="7"/>
  <c r="D8" i="7"/>
  <c r="E8" i="7"/>
  <c r="F8" i="7"/>
  <c r="C9" i="7"/>
  <c r="D9" i="7"/>
  <c r="E9" i="7"/>
  <c r="F9" i="7"/>
  <c r="C10" i="7"/>
  <c r="D10" i="7"/>
  <c r="E10" i="7"/>
  <c r="F10" i="7"/>
  <c r="C11" i="7"/>
  <c r="D11" i="7"/>
  <c r="E11" i="7"/>
  <c r="F11" i="7"/>
  <c r="C12" i="7"/>
  <c r="D12" i="7"/>
  <c r="E12" i="7"/>
  <c r="F12" i="7"/>
  <c r="C13" i="7"/>
  <c r="D13" i="7"/>
  <c r="E13" i="7"/>
  <c r="F13" i="7"/>
  <c r="C14" i="7"/>
  <c r="D14" i="7"/>
  <c r="E14" i="7"/>
  <c r="F14" i="7"/>
  <c r="C15" i="7"/>
  <c r="D15" i="7"/>
  <c r="E15" i="7"/>
  <c r="F15" i="7"/>
  <c r="C16" i="7"/>
  <c r="D16" i="7"/>
  <c r="E16" i="7"/>
  <c r="F16" i="7"/>
  <c r="C17" i="7"/>
  <c r="D17" i="7"/>
  <c r="E17" i="7"/>
  <c r="F17" i="7"/>
  <c r="C18" i="7"/>
  <c r="D18" i="7"/>
  <c r="E18" i="7"/>
  <c r="F18" i="7"/>
  <c r="C19" i="7"/>
  <c r="D19" i="7"/>
  <c r="E19" i="7"/>
  <c r="F19" i="7"/>
  <c r="C20" i="7"/>
  <c r="D20" i="7"/>
  <c r="E20" i="7"/>
  <c r="F20" i="7"/>
  <c r="C21" i="7"/>
  <c r="D21" i="7"/>
  <c r="E21" i="7"/>
  <c r="F21" i="7"/>
  <c r="C22" i="7"/>
  <c r="D22" i="7"/>
  <c r="E22" i="7"/>
  <c r="F22" i="7"/>
  <c r="C23" i="7"/>
  <c r="D23" i="7"/>
  <c r="E23" i="7"/>
  <c r="F23" i="7"/>
  <c r="C24" i="7"/>
  <c r="D24" i="7"/>
  <c r="E24" i="7"/>
  <c r="F24" i="7"/>
  <c r="C25" i="7"/>
  <c r="D25" i="7"/>
  <c r="E25" i="7"/>
  <c r="F25" i="7"/>
  <c r="C26" i="7"/>
  <c r="D26" i="7"/>
  <c r="E26" i="7"/>
  <c r="F26" i="7"/>
  <c r="C27" i="7"/>
  <c r="D27" i="7"/>
  <c r="E27" i="7"/>
  <c r="F27" i="7"/>
  <c r="C28" i="7"/>
  <c r="D28" i="7"/>
  <c r="E28" i="7"/>
  <c r="F28" i="7"/>
  <c r="C29" i="7"/>
  <c r="D29" i="7"/>
  <c r="E29" i="7"/>
  <c r="F29" i="7"/>
  <c r="C30" i="7"/>
  <c r="D30" i="7"/>
  <c r="E30" i="7"/>
  <c r="F30" i="7"/>
  <c r="C31" i="7"/>
  <c r="D31" i="7"/>
  <c r="E31" i="7"/>
  <c r="F31" i="7"/>
  <c r="C32" i="7"/>
  <c r="D32" i="7"/>
  <c r="E32" i="7"/>
  <c r="F32" i="7"/>
  <c r="C33" i="7"/>
  <c r="D33" i="7"/>
  <c r="E33" i="7"/>
  <c r="F33" i="7"/>
  <c r="F2" i="7"/>
  <c r="E2" i="7"/>
  <c r="D2" i="7"/>
  <c r="C2" i="7"/>
  <c r="C1" i="17"/>
  <c r="D1" i="17" s="1"/>
  <c r="E1" i="17" s="1"/>
  <c r="F1" i="17" s="1"/>
  <c r="G1" i="17" s="1"/>
  <c r="H1" i="17" s="1"/>
  <c r="I1" i="17" s="1"/>
  <c r="J1" i="17" s="1"/>
  <c r="K1" i="17" s="1"/>
  <c r="L1" i="17" s="1"/>
  <c r="M1" i="17" s="1"/>
  <c r="N1" i="17" s="1"/>
  <c r="O1" i="17" s="1"/>
  <c r="P1" i="17" s="1"/>
  <c r="Q1" i="17" s="1"/>
  <c r="R1" i="17" s="1"/>
  <c r="S1" i="17" s="1"/>
  <c r="T1" i="17" s="1"/>
  <c r="U1" i="17" s="1"/>
  <c r="V1" i="17" s="1"/>
  <c r="W1" i="17" s="1"/>
  <c r="X1" i="17" s="1"/>
  <c r="Y1" i="17" s="1"/>
  <c r="Z1" i="17" s="1"/>
  <c r="AA1" i="17" s="1"/>
  <c r="AB1" i="17" s="1"/>
  <c r="AC1" i="17" s="1"/>
  <c r="AD1" i="17" s="1"/>
  <c r="AE1" i="17" s="1"/>
  <c r="AF1" i="17" s="1"/>
  <c r="B1" i="18" s="1"/>
  <c r="C1" i="18" s="1"/>
  <c r="D1" i="18" s="1"/>
  <c r="E1" i="18" s="1"/>
  <c r="F1" i="18" s="1"/>
  <c r="G1" i="18" s="1"/>
  <c r="H1" i="18" s="1"/>
  <c r="I1" i="18" s="1"/>
  <c r="J1" i="18" s="1"/>
  <c r="K1" i="18" s="1"/>
  <c r="L1" i="18" s="1"/>
  <c r="M1" i="18" s="1"/>
  <c r="N1" i="18" s="1"/>
  <c r="O1" i="18" s="1"/>
  <c r="P1" i="18" s="1"/>
  <c r="Q1" i="18" s="1"/>
  <c r="R1" i="18" s="1"/>
  <c r="S1" i="18" s="1"/>
  <c r="T1" i="18" s="1"/>
  <c r="U1" i="18" s="1"/>
  <c r="V1" i="18" s="1"/>
  <c r="W1" i="18" s="1"/>
  <c r="X1" i="18" s="1"/>
  <c r="Y1" i="18" s="1"/>
  <c r="Z1" i="18" s="1"/>
  <c r="AA1" i="18" s="1"/>
  <c r="AB1" i="18" s="1"/>
  <c r="AC1" i="18" s="1"/>
  <c r="AD1" i="18" s="1"/>
  <c r="AE1" i="18" s="1"/>
  <c r="B1" i="19" s="1"/>
  <c r="C1" i="19" s="1"/>
  <c r="D1" i="19" s="1"/>
  <c r="E1" i="19" s="1"/>
  <c r="F1" i="19" s="1"/>
  <c r="G1" i="19" s="1"/>
  <c r="H1" i="19" s="1"/>
  <c r="I1" i="19" s="1"/>
  <c r="J1" i="19" s="1"/>
  <c r="K1" i="19" s="1"/>
  <c r="L1" i="19" s="1"/>
  <c r="M1" i="19" s="1"/>
  <c r="N1" i="19" s="1"/>
  <c r="O1" i="19" s="1"/>
  <c r="P1" i="19" s="1"/>
  <c r="Q1" i="19" s="1"/>
  <c r="R1" i="19" s="1"/>
  <c r="S1" i="19" s="1"/>
  <c r="T1" i="19" s="1"/>
  <c r="U1" i="19" s="1"/>
  <c r="V1" i="19" s="1"/>
  <c r="W1" i="19" s="1"/>
  <c r="X1" i="19" s="1"/>
  <c r="Y1" i="19" s="1"/>
  <c r="Z1" i="19" s="1"/>
  <c r="AA1" i="19" s="1"/>
  <c r="AB1" i="19" s="1"/>
  <c r="AC1" i="19" s="1"/>
  <c r="AD1" i="19" s="1"/>
  <c r="AE1" i="19" s="1"/>
  <c r="AF1" i="19" s="1"/>
  <c r="B1" i="20" s="1"/>
  <c r="C1" i="20" s="1"/>
  <c r="D1" i="20" s="1"/>
  <c r="E1" i="20" s="1"/>
  <c r="F1" i="20" s="1"/>
  <c r="G1" i="20" s="1"/>
  <c r="H1" i="20" s="1"/>
  <c r="I1" i="20" s="1"/>
  <c r="J1" i="20" s="1"/>
  <c r="K1" i="20" s="1"/>
  <c r="L1" i="20" s="1"/>
  <c r="M1" i="20" s="1"/>
  <c r="N1" i="20" s="1"/>
  <c r="O1" i="20" s="1"/>
  <c r="P1" i="20" s="1"/>
  <c r="Q1" i="20" s="1"/>
  <c r="R1" i="20" s="1"/>
  <c r="S1" i="20" s="1"/>
  <c r="T1" i="20" s="1"/>
  <c r="U1" i="20" s="1"/>
  <c r="V1" i="20" s="1"/>
  <c r="W1" i="20" s="1"/>
  <c r="X1" i="20" s="1"/>
  <c r="Y1" i="20" s="1"/>
  <c r="Z1" i="20" s="1"/>
  <c r="AA1" i="20" s="1"/>
  <c r="AB1" i="20" s="1"/>
  <c r="AC1" i="20" s="1"/>
  <c r="AD1" i="20" s="1"/>
  <c r="AE1" i="20" s="1"/>
  <c r="AF33" i="20"/>
  <c r="AF32" i="20"/>
  <c r="AF31" i="20"/>
  <c r="AF30" i="20"/>
  <c r="AF29" i="20"/>
  <c r="AF28" i="20"/>
  <c r="AF27" i="20"/>
  <c r="AF26" i="20"/>
  <c r="AF25" i="20"/>
  <c r="AF24" i="20"/>
  <c r="AF23" i="20"/>
  <c r="AF22" i="20"/>
  <c r="AF21" i="20"/>
  <c r="AF20" i="20"/>
  <c r="AF19" i="20"/>
  <c r="AF18" i="20"/>
  <c r="AF17" i="20"/>
  <c r="AF16" i="20"/>
  <c r="AF15" i="20"/>
  <c r="AF14" i="20"/>
  <c r="AF13" i="20"/>
  <c r="AF12" i="20"/>
  <c r="AF11" i="20"/>
  <c r="AF10" i="20"/>
  <c r="AF9" i="20"/>
  <c r="AF8" i="20"/>
  <c r="AF7" i="20"/>
  <c r="AF6" i="20"/>
  <c r="AF5" i="20"/>
  <c r="AF4" i="20"/>
  <c r="AF3" i="20"/>
  <c r="AF2" i="20"/>
  <c r="AG33" i="19"/>
  <c r="AG32" i="19"/>
  <c r="AG31" i="19"/>
  <c r="AG30" i="19"/>
  <c r="AG29" i="19"/>
  <c r="AG28" i="19"/>
  <c r="AG27" i="19"/>
  <c r="AG26" i="19"/>
  <c r="AG25" i="19"/>
  <c r="AG24" i="19"/>
  <c r="AG23" i="19"/>
  <c r="AG22" i="19"/>
  <c r="AG21" i="19"/>
  <c r="AG20" i="19"/>
  <c r="AG19" i="19"/>
  <c r="AG18" i="19"/>
  <c r="AG17" i="19"/>
  <c r="AG16" i="19"/>
  <c r="AG15" i="19"/>
  <c r="AG14" i="19"/>
  <c r="AG13" i="19"/>
  <c r="AG12" i="19"/>
  <c r="AG11" i="19"/>
  <c r="AG10" i="19"/>
  <c r="AG9" i="19"/>
  <c r="AG8" i="19"/>
  <c r="AG7" i="19"/>
  <c r="AG6" i="19"/>
  <c r="AG5" i="19"/>
  <c r="AG4" i="19"/>
  <c r="AG3" i="19"/>
  <c r="AG2" i="19"/>
  <c r="AF33" i="18"/>
  <c r="AF32" i="18"/>
  <c r="AF31" i="18"/>
  <c r="AF30" i="18"/>
  <c r="AF29" i="18"/>
  <c r="AF28" i="18"/>
  <c r="AF27" i="18"/>
  <c r="AF26" i="18"/>
  <c r="AF25" i="18"/>
  <c r="AF24" i="18"/>
  <c r="AF23" i="18"/>
  <c r="AF22" i="18"/>
  <c r="AF21" i="18"/>
  <c r="AF20" i="18"/>
  <c r="AF19" i="18"/>
  <c r="AF18" i="18"/>
  <c r="AF17" i="18"/>
  <c r="AF16" i="18"/>
  <c r="AF15" i="18"/>
  <c r="AF14" i="18"/>
  <c r="AF13" i="18"/>
  <c r="AF12" i="18"/>
  <c r="AF11" i="18"/>
  <c r="AF10" i="18"/>
  <c r="AF9" i="18"/>
  <c r="AF8" i="18"/>
  <c r="AF7" i="18"/>
  <c r="AF6" i="18"/>
  <c r="AF5" i="18"/>
  <c r="AF4" i="18"/>
  <c r="AF3" i="18"/>
  <c r="AF2" i="18"/>
  <c r="AG33" i="17"/>
  <c r="AG32" i="17"/>
  <c r="AG31" i="17"/>
  <c r="AG30" i="17"/>
  <c r="AG29" i="17"/>
  <c r="AG28" i="17"/>
  <c r="AG27" i="17"/>
  <c r="AG26" i="17"/>
  <c r="AG25" i="17"/>
  <c r="AG24" i="17"/>
  <c r="AG23" i="17"/>
  <c r="AG22" i="17"/>
  <c r="AG21" i="17"/>
  <c r="AG20" i="17"/>
  <c r="AG19" i="17"/>
  <c r="AG18" i="17"/>
  <c r="AG17" i="17"/>
  <c r="AG16" i="17"/>
  <c r="AG15" i="17"/>
  <c r="AG14" i="17"/>
  <c r="AG13" i="17"/>
  <c r="AG12" i="17"/>
  <c r="AG11" i="17"/>
  <c r="AG10" i="17"/>
  <c r="AG9" i="17"/>
  <c r="AG8" i="17"/>
  <c r="AG7" i="17"/>
  <c r="AG6" i="17"/>
  <c r="AG5" i="17"/>
  <c r="AG4" i="17"/>
  <c r="AG3" i="17"/>
  <c r="AG2" i="17"/>
  <c r="E19" i="1"/>
  <c r="E20" i="1"/>
  <c r="E21" i="1"/>
  <c r="E22" i="1"/>
  <c r="Q39" i="9"/>
  <c r="P7" i="9" s="1"/>
  <c r="P8" i="9" s="1"/>
  <c r="P9" i="9" s="1"/>
  <c r="P39" i="9"/>
  <c r="O39" i="9"/>
  <c r="N39" i="9"/>
  <c r="M39" i="9"/>
  <c r="N7" i="9" s="1"/>
  <c r="L39" i="9"/>
  <c r="K39" i="9"/>
  <c r="J39" i="9"/>
  <c r="L7" i="9" s="1"/>
  <c r="I39" i="9"/>
  <c r="H7" i="9" s="1"/>
  <c r="H9" i="9" s="1"/>
  <c r="H39" i="9"/>
  <c r="G39" i="9"/>
  <c r="F39" i="9"/>
  <c r="E39" i="9"/>
  <c r="F7" i="9" s="1"/>
  <c r="F9" i="9" s="1"/>
  <c r="D39" i="9"/>
  <c r="C39" i="9"/>
  <c r="B39" i="9"/>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K7" i="9"/>
  <c r="I7" i="9"/>
  <c r="I9" i="9" s="1"/>
  <c r="A23" i="1"/>
  <c r="A24" i="1"/>
  <c r="A25" i="1"/>
  <c r="A26" i="1"/>
  <c r="D43" i="1"/>
  <c r="D40" i="1"/>
  <c r="B2"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6" i="2"/>
  <c r="E7" i="2"/>
  <c r="E8" i="2"/>
  <c r="E9" i="2"/>
  <c r="E10" i="2"/>
  <c r="E11" i="2"/>
  <c r="E12" i="2"/>
  <c r="E13" i="2"/>
  <c r="E14" i="2"/>
  <c r="E15" i="2"/>
  <c r="E5" i="2"/>
  <c r="E12" i="1"/>
  <c r="E15" i="1"/>
  <c r="E16" i="1"/>
  <c r="E17" i="1"/>
  <c r="B14" i="7" l="1"/>
  <c r="B22" i="7"/>
  <c r="B29" i="7"/>
  <c r="B21" i="7"/>
  <c r="B5" i="7"/>
  <c r="B30" i="7"/>
  <c r="C23" i="1" s="1"/>
  <c r="E23" i="1" s="1"/>
  <c r="B32" i="7"/>
  <c r="C25" i="1" s="1"/>
  <c r="E25" i="1" s="1"/>
  <c r="B23" i="7"/>
  <c r="B15" i="7"/>
  <c r="B31" i="1" s="1"/>
  <c r="B28" i="7"/>
  <c r="B18" i="7"/>
  <c r="B9" i="7"/>
  <c r="B17" i="7"/>
  <c r="C10" i="1" s="1"/>
  <c r="E10" i="1" s="1"/>
  <c r="B16" i="7"/>
  <c r="C9" i="1" s="1"/>
  <c r="E9" i="1" s="1"/>
  <c r="B8" i="7"/>
  <c r="B31" i="7"/>
  <c r="C24" i="1" s="1"/>
  <c r="E24" i="1" s="1"/>
  <c r="B7" i="7"/>
  <c r="C14" i="1" s="1"/>
  <c r="E14" i="1" s="1"/>
  <c r="B13" i="7"/>
  <c r="B30" i="1" s="1"/>
  <c r="B25" i="7"/>
  <c r="B12" i="7"/>
  <c r="B4" i="7"/>
  <c r="B35" i="1" s="1"/>
  <c r="B26" i="7"/>
  <c r="B20" i="7"/>
  <c r="B24" i="7"/>
  <c r="E7" i="9"/>
  <c r="E9" i="9" s="1"/>
  <c r="Q7" i="9"/>
  <c r="Q8" i="9" s="1"/>
  <c r="Q9" i="9" s="1"/>
  <c r="B10" i="7"/>
  <c r="B11" i="7"/>
  <c r="B2" i="7"/>
  <c r="B5" i="1" s="1"/>
  <c r="B33" i="7"/>
  <c r="C26" i="1" s="1"/>
  <c r="B27" i="7"/>
  <c r="B19" i="7"/>
  <c r="B3" i="7"/>
  <c r="B6" i="1" s="1"/>
  <c r="B6" i="7"/>
  <c r="E16" i="2"/>
  <c r="E52" i="1" s="1"/>
  <c r="E54" i="2"/>
  <c r="E53" i="1" s="1"/>
  <c r="B36" i="1" l="1"/>
  <c r="B45" i="1"/>
  <c r="D45" i="1" s="1"/>
  <c r="E46" i="1" s="1"/>
  <c r="B49" i="1"/>
  <c r="D49" i="1" s="1"/>
  <c r="E50" i="1" s="1"/>
  <c r="C31" i="1"/>
  <c r="D31" i="1" s="1"/>
  <c r="E32" i="1" s="1"/>
  <c r="G20" i="2"/>
  <c r="C11" i="1"/>
  <c r="E11" i="1" s="1"/>
  <c r="C13" i="1"/>
  <c r="E13" i="1" s="1"/>
  <c r="C36" i="1"/>
  <c r="D36" i="1" s="1"/>
  <c r="E37" i="1" s="1"/>
  <c r="E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Office User</author>
    <author>David</author>
  </authors>
  <commentList>
    <comment ref="D7" authorId="0" shapeId="0" xr:uid="{8868B938-CEBF-4450-9A2A-6660CBE4A219}">
      <text>
        <r>
          <rPr>
            <b/>
            <sz val="9"/>
            <color indexed="81"/>
            <rFont val="Tahoma"/>
            <family val="2"/>
          </rPr>
          <t>Office User:</t>
        </r>
        <r>
          <rPr>
            <sz val="9"/>
            <color indexed="81"/>
            <rFont val="Tahoma"/>
            <family val="2"/>
          </rPr>
          <t xml:space="preserve">
TOTAL ANNUAL COST OF HOME INTERNET</t>
        </r>
      </text>
    </comment>
    <comment ref="J7" authorId="0" shapeId="0" xr:uid="{50FCF858-2158-4D6B-86EB-01C2F5381D2D}">
      <text>
        <r>
          <rPr>
            <b/>
            <sz val="9"/>
            <color indexed="81"/>
            <rFont val="Tahoma"/>
            <family val="2"/>
          </rPr>
          <t>Office User:</t>
        </r>
        <r>
          <rPr>
            <sz val="9"/>
            <color indexed="81"/>
            <rFont val="Tahoma"/>
            <family val="2"/>
          </rPr>
          <t xml:space="preserve">
TOTAL ANNUAL COST OF HOME INTERNET</t>
        </r>
      </text>
    </comment>
    <comment ref="O7" authorId="0" shapeId="0" xr:uid="{7EFDE124-6A23-41B4-B3E5-20FAA5BC44C3}">
      <text>
        <r>
          <rPr>
            <b/>
            <sz val="9"/>
            <color indexed="81"/>
            <rFont val="Tahoma"/>
            <family val="2"/>
          </rPr>
          <t>Office User:</t>
        </r>
        <r>
          <rPr>
            <sz val="9"/>
            <color indexed="81"/>
            <rFont val="Tahoma"/>
            <family val="2"/>
          </rPr>
          <t xml:space="preserve">
TOTAL ANNUAL COST OF HOME INTERNET</t>
        </r>
      </text>
    </comment>
    <comment ref="B10" authorId="0" shapeId="0" xr:uid="{92BB4733-A9FB-4D8A-8A24-A8A0540BDB81}">
      <text>
        <r>
          <rPr>
            <b/>
            <sz val="9"/>
            <color indexed="81"/>
            <rFont val="Tahoma"/>
            <family val="2"/>
          </rPr>
          <t>Office User:</t>
        </r>
        <r>
          <rPr>
            <sz val="9"/>
            <color indexed="81"/>
            <rFont val="Tahoma"/>
            <family val="2"/>
          </rPr>
          <t xml:space="preserve">
HOURS WORKING AT HOME USING YOUR ELECTRICITY</t>
        </r>
      </text>
    </comment>
    <comment ref="C10" authorId="0" shapeId="0" xr:uid="{E75648D1-BBB6-4F9C-BE15-67DA437EA684}">
      <text>
        <r>
          <rPr>
            <b/>
            <sz val="9"/>
            <color indexed="81"/>
            <rFont val="Tahoma"/>
            <family val="2"/>
          </rPr>
          <t>Office User:</t>
        </r>
        <r>
          <rPr>
            <sz val="9"/>
            <color indexed="81"/>
            <rFont val="Tahoma"/>
            <family val="2"/>
          </rPr>
          <t xml:space="preserve">
HOURS AT HOME ON A COURSE OF STUDY OR DOING BUSINESS</t>
        </r>
      </text>
    </comment>
    <comment ref="D10" authorId="0" shapeId="0" xr:uid="{1E4DC711-F694-43A2-831E-3834D48BA978}">
      <text>
        <r>
          <rPr>
            <b/>
            <sz val="9"/>
            <color indexed="81"/>
            <rFont val="Tahoma"/>
            <family val="2"/>
          </rPr>
          <t>Office User:</t>
        </r>
        <r>
          <rPr>
            <sz val="9"/>
            <color indexed="81"/>
            <rFont val="Tahoma"/>
            <family val="2"/>
          </rPr>
          <t xml:space="preserve">
ALL PRIVATE HOURS OF USE BY ALL OCCUPANTS IN THE 
HOUSE</t>
        </r>
      </text>
    </comment>
    <comment ref="E10" authorId="1" shapeId="0" xr:uid="{650D52C3-46C8-4905-BA11-549002EB812B}">
      <text>
        <r>
          <rPr>
            <b/>
            <sz val="9"/>
            <color indexed="81"/>
            <rFont val="Tahoma"/>
            <family val="2"/>
          </rPr>
          <t>David:</t>
        </r>
        <r>
          <rPr>
            <sz val="9"/>
            <color indexed="81"/>
            <rFont val="Tahoma"/>
            <family val="2"/>
          </rPr>
          <t xml:space="preserve">
HOURS AT HOME WORKING USING YOUR INTERNET
</t>
        </r>
      </text>
    </comment>
    <comment ref="F10" authorId="1" shapeId="0" xr:uid="{40CA53BD-9EEF-46B4-B2F4-1C7C05BA5B1A}">
      <text>
        <r>
          <rPr>
            <b/>
            <sz val="9"/>
            <color indexed="81"/>
            <rFont val="Tahoma"/>
            <family val="2"/>
          </rPr>
          <t>David:</t>
        </r>
        <r>
          <rPr>
            <sz val="9"/>
            <color indexed="81"/>
            <rFont val="Tahoma"/>
            <family val="2"/>
          </rPr>
          <t xml:space="preserve">
HOURS AT HOME USING YOUR INTERNET FOR A COURSE OF STUDY OR BUSINESS</t>
        </r>
      </text>
    </comment>
    <comment ref="G10" authorId="1" shapeId="0" xr:uid="{24CAE648-3927-435C-BCC2-D8FF59A6861C}">
      <text>
        <r>
          <rPr>
            <b/>
            <sz val="9"/>
            <color indexed="81"/>
            <rFont val="Tahoma"/>
            <family val="2"/>
          </rPr>
          <t>David:</t>
        </r>
        <r>
          <rPr>
            <sz val="9"/>
            <color indexed="81"/>
            <rFont val="Tahoma"/>
            <family val="2"/>
          </rPr>
          <t xml:space="preserve">
HOURS COMPUTER IS USED FOR PRIVATE PURPOSES
</t>
        </r>
      </text>
    </comment>
    <comment ref="H10" authorId="1" shapeId="0" xr:uid="{C76ED0F7-DF17-466C-A535-D71B21A441B9}">
      <text>
        <r>
          <rPr>
            <b/>
            <sz val="9"/>
            <color indexed="81"/>
            <rFont val="Tahoma"/>
            <family val="2"/>
          </rPr>
          <t>David:</t>
        </r>
        <r>
          <rPr>
            <sz val="9"/>
            <color indexed="81"/>
            <rFont val="Tahoma"/>
            <family val="2"/>
          </rPr>
          <t xml:space="preserve">
HOURS COMPUTER USED FOR EMPLOYMENT
</t>
        </r>
      </text>
    </comment>
    <comment ref="I10" authorId="1" shapeId="0" xr:uid="{265ADDD6-FCB5-45A3-95E8-A62F31AF3153}">
      <text>
        <r>
          <rPr>
            <b/>
            <sz val="9"/>
            <color indexed="81"/>
            <rFont val="Tahoma"/>
            <family val="2"/>
          </rPr>
          <t>David:</t>
        </r>
        <r>
          <rPr>
            <sz val="9"/>
            <color indexed="81"/>
            <rFont val="Tahoma"/>
            <family val="2"/>
          </rPr>
          <t xml:space="preserve">
HOURS COMPUTER IS USED OF A COURSE OF STUDY BUSINESS OR RENTAL
 </t>
        </r>
      </text>
    </comment>
    <comment ref="J10" authorId="1" shapeId="0" xr:uid="{30D6D5CF-41C5-4F66-9B76-847CE3051CB5}">
      <text>
        <r>
          <rPr>
            <b/>
            <sz val="9"/>
            <color indexed="81"/>
            <rFont val="Tahoma"/>
            <family val="2"/>
          </rPr>
          <t>David:</t>
        </r>
        <r>
          <rPr>
            <sz val="9"/>
            <color indexed="81"/>
            <rFont val="Tahoma"/>
            <family val="2"/>
          </rPr>
          <t xml:space="preserve">
PAGES PRINTED FOR PRIVATE &amp; PERSONAL USE
</t>
        </r>
      </text>
    </comment>
    <comment ref="K10" authorId="1" shapeId="0" xr:uid="{C17CAAB5-3B5C-499A-AD3C-9C5E26CE9129}">
      <text>
        <r>
          <rPr>
            <b/>
            <sz val="9"/>
            <color indexed="81"/>
            <rFont val="Tahoma"/>
            <family val="2"/>
          </rPr>
          <t>David:</t>
        </r>
        <r>
          <rPr>
            <sz val="9"/>
            <color indexed="81"/>
            <rFont val="Tahoma"/>
            <family val="2"/>
          </rPr>
          <t xml:space="preserve">
PAGES PRINTED FOR WORK
</t>
        </r>
      </text>
    </comment>
    <comment ref="L10" authorId="1" shapeId="0" xr:uid="{BCE731D6-D9B6-4727-B8CE-FBD0CD404ACF}">
      <text>
        <r>
          <rPr>
            <b/>
            <sz val="9"/>
            <color indexed="81"/>
            <rFont val="Tahoma"/>
            <family val="2"/>
          </rPr>
          <t>David:</t>
        </r>
        <r>
          <rPr>
            <sz val="9"/>
            <color indexed="81"/>
            <rFont val="Tahoma"/>
            <family val="2"/>
          </rPr>
          <t xml:space="preserve">
PAGES PRINTED AND USED OF A COURSE OF STUDY BUSINESS OR RENTAL
 </t>
        </r>
      </text>
    </comment>
    <comment ref="M10" authorId="1" shapeId="0" xr:uid="{D2D100DF-E864-4513-8FF3-0B12DFF640FC}">
      <text>
        <r>
          <rPr>
            <b/>
            <sz val="9"/>
            <color indexed="81"/>
            <rFont val="Tahoma"/>
            <family val="2"/>
          </rPr>
          <t>David:</t>
        </r>
        <r>
          <rPr>
            <sz val="9"/>
            <color indexed="81"/>
            <rFont val="Tahoma"/>
            <family val="2"/>
          </rPr>
          <t xml:space="preserve">
DAYS EQUIPMENT IS USED FOR PRIVATE PURPOSES
</t>
        </r>
      </text>
    </comment>
    <comment ref="N10" authorId="1" shapeId="0" xr:uid="{892558A4-5067-4BC5-9362-0530F7D572E4}">
      <text>
        <r>
          <rPr>
            <b/>
            <sz val="9"/>
            <color indexed="81"/>
            <rFont val="Tahoma"/>
            <family val="2"/>
          </rPr>
          <t>David:</t>
        </r>
        <r>
          <rPr>
            <sz val="9"/>
            <color indexed="81"/>
            <rFont val="Tahoma"/>
            <family val="2"/>
          </rPr>
          <t xml:space="preserve">
DAYS EQUPMENT IS USED FOR WORK 
</t>
        </r>
      </text>
    </comment>
    <comment ref="O10" authorId="1" shapeId="0" xr:uid="{B440B22A-1CD0-4FB1-997B-223FB665A400}">
      <text>
        <r>
          <rPr>
            <b/>
            <sz val="9"/>
            <color indexed="81"/>
            <rFont val="Tahoma"/>
            <family val="2"/>
          </rPr>
          <t>David:</t>
        </r>
        <r>
          <rPr>
            <sz val="9"/>
            <color indexed="81"/>
            <rFont val="Tahoma"/>
            <family val="2"/>
          </rPr>
          <t xml:space="preserve">
PERSONAL CALLS, TEXTS PHOTOS &amp; CHECK-INS
</t>
        </r>
      </text>
    </comment>
    <comment ref="P10" authorId="1" shapeId="0" xr:uid="{EAB53344-E173-44B2-B503-3DCCF6B605B3}">
      <text>
        <r>
          <rPr>
            <b/>
            <sz val="9"/>
            <color indexed="81"/>
            <rFont val="Tahoma"/>
            <family val="2"/>
          </rPr>
          <t>David:</t>
        </r>
        <r>
          <rPr>
            <sz val="9"/>
            <color indexed="81"/>
            <rFont val="Tahoma"/>
            <family val="2"/>
          </rPr>
          <t xml:space="preserve">
WORK CALLS, TEXTS, PHOTOS AND CHIECK-INS
</t>
        </r>
      </text>
    </comment>
    <comment ref="Q10" authorId="1" shapeId="0" xr:uid="{C67E06D0-247B-414B-8748-9F1C124CCC41}">
      <text>
        <r>
          <rPr>
            <b/>
            <sz val="9"/>
            <color indexed="81"/>
            <rFont val="Tahoma"/>
            <family val="2"/>
          </rPr>
          <t>David:</t>
        </r>
        <r>
          <rPr>
            <sz val="9"/>
            <color indexed="81"/>
            <rFont val="Tahoma"/>
            <family val="2"/>
          </rPr>
          <t xml:space="preserve">
STUDY BUSINESS OR RENTAL CALLS, TEXTS, PHOTOS OR CHECK-INS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FST User</author>
  </authors>
  <commentList>
    <comment ref="B8" authorId="0" shapeId="0" xr:uid="{DFD7C997-A796-4800-B3AB-FCA9F709D71F}">
      <text>
        <r>
          <rPr>
            <b/>
            <sz val="9"/>
            <color indexed="81"/>
            <rFont val="Tahoma"/>
            <family val="2"/>
          </rPr>
          <t>FST User:</t>
        </r>
        <r>
          <rPr>
            <sz val="9"/>
            <color indexed="81"/>
            <rFont val="Tahoma"/>
            <family val="2"/>
          </rPr>
          <t xml:space="preserve">
Can usually be found on the unit's power supply or Manufacture's Website</t>
        </r>
      </text>
    </comment>
    <comment ref="D8" authorId="0" shapeId="0" xr:uid="{914884F9-5A2D-4354-8841-0FBF078A566A}">
      <text>
        <r>
          <rPr>
            <b/>
            <sz val="9"/>
            <color indexed="81"/>
            <rFont val="Tahoma"/>
            <family val="2"/>
          </rPr>
          <t>FST User:</t>
        </r>
        <r>
          <rPr>
            <sz val="9"/>
            <color indexed="81"/>
            <rFont val="Tahoma"/>
            <family val="2"/>
          </rPr>
          <t xml:space="preserve">
The kW rate from you Electrical provider.  Record in dollars (so 24.9c becomes 0.249)
Prefilled with Aurora Tarif 31/41 rates on 9/2/23</t>
        </r>
      </text>
    </comment>
    <comment ref="A10" authorId="0" shapeId="0" xr:uid="{AB4252CE-524C-4874-BE9A-58B9F400BE68}">
      <text>
        <r>
          <rPr>
            <b/>
            <sz val="9"/>
            <color indexed="81"/>
            <rFont val="Tahoma"/>
            <family val="2"/>
          </rPr>
          <t>FST User:</t>
        </r>
        <r>
          <rPr>
            <sz val="9"/>
            <color indexed="81"/>
            <rFont val="Tahoma"/>
            <family val="2"/>
          </rPr>
          <t xml:space="preserve">
Heat Pumps are usually on a different Tarif, double check kW rate.
If single system covers whole house, apportioning will be required.</t>
        </r>
      </text>
    </comment>
    <comment ref="A16" authorId="0" shapeId="0" xr:uid="{4E40186B-0B9B-4FDF-B161-785709FD2B1B}">
      <text>
        <r>
          <rPr>
            <b/>
            <sz val="9"/>
            <color indexed="81"/>
            <rFont val="Tahoma"/>
            <family val="2"/>
          </rPr>
          <t>FST User:</t>
        </r>
        <r>
          <rPr>
            <sz val="9"/>
            <color indexed="81"/>
            <rFont val="Tahoma"/>
            <family val="2"/>
          </rPr>
          <t xml:space="preserve">
USB Powered scanners draw roughly 0.000032kW</t>
        </r>
      </text>
    </comment>
    <comment ref="A52" authorId="0" shapeId="0" xr:uid="{C4DA52BC-86A7-4862-B0E3-75EDF5581970}">
      <text>
        <r>
          <rPr>
            <b/>
            <sz val="9"/>
            <color indexed="81"/>
            <rFont val="Tahoma"/>
            <family val="2"/>
          </rPr>
          <t>FST User:</t>
        </r>
        <r>
          <rPr>
            <sz val="9"/>
            <color indexed="81"/>
            <rFont val="Tahoma"/>
            <family val="2"/>
          </rPr>
          <t xml:space="preserve">
Enter on "Purchases" sheet</t>
        </r>
      </text>
    </comment>
    <comment ref="A53" authorId="0" shapeId="0" xr:uid="{9ED53ADC-520C-48E8-BE6B-FE260E217B38}">
      <text>
        <r>
          <rPr>
            <b/>
            <sz val="9"/>
            <color indexed="81"/>
            <rFont val="Tahoma"/>
            <family val="2"/>
          </rPr>
          <t>FST User:</t>
        </r>
        <r>
          <rPr>
            <sz val="9"/>
            <color indexed="81"/>
            <rFont val="Tahoma"/>
            <family val="2"/>
          </rPr>
          <t xml:space="preserve">
Enter on "Purchases" sheet</t>
        </r>
      </text>
    </comment>
  </commentList>
</comments>
</file>

<file path=xl/sharedStrings.xml><?xml version="1.0" encoding="utf-8"?>
<sst xmlns="http://schemas.openxmlformats.org/spreadsheetml/2006/main" count="193" uniqueCount="145">
  <si>
    <t>WORKING FROM HOME</t>
  </si>
  <si>
    <t>Actual Cost Worksheet</t>
  </si>
  <si>
    <t>Item</t>
  </si>
  <si>
    <t>Hours Used</t>
  </si>
  <si>
    <t>Claim</t>
  </si>
  <si>
    <t>Heater</t>
  </si>
  <si>
    <t>Air Conditioner</t>
  </si>
  <si>
    <t>Computer (Desktop)</t>
  </si>
  <si>
    <t>Laptop</t>
  </si>
  <si>
    <t>Monitor</t>
  </si>
  <si>
    <t>Printer</t>
  </si>
  <si>
    <t>Scanner</t>
  </si>
  <si>
    <t>UPS</t>
  </si>
  <si>
    <t>kW Rate</t>
  </si>
  <si>
    <t>Electrical Goods</t>
  </si>
  <si>
    <t>Total</t>
  </si>
  <si>
    <t>Mobile Phone Plan</t>
  </si>
  <si>
    <t>/per month</t>
  </si>
  <si>
    <t>Private Use Percentage</t>
  </si>
  <si>
    <t>Net Claim</t>
  </si>
  <si>
    <t>Internet Plan</t>
  </si>
  <si>
    <t>Name:</t>
  </si>
  <si>
    <t>Gas Heating</t>
  </si>
  <si>
    <t>Total Bill for Year</t>
  </si>
  <si>
    <t>Wood Heating</t>
  </si>
  <si>
    <t>Date</t>
  </si>
  <si>
    <t>Cost</t>
  </si>
  <si>
    <t>% Private Use</t>
  </si>
  <si>
    <t>New Office Equipment Purchases</t>
  </si>
  <si>
    <t>Supplies (Stationary, Printer Ink, Paper etc)</t>
  </si>
  <si>
    <t>Office Equipment Claims</t>
  </si>
  <si>
    <t>Supplies Claims</t>
  </si>
  <si>
    <t>Please note the all receipts and hours documentaion for claims will need to be kept for a MINIMUM of five years, possibly longer if claims are carried forward onto future returns.  It is the Client's responsibility to retain this information and produce it if the ATO requests evidence.</t>
  </si>
  <si>
    <t>Hours Worked at Home</t>
  </si>
  <si>
    <t>Private Use Hours</t>
  </si>
  <si>
    <t>Work Uses</t>
  </si>
  <si>
    <t>Private Uses</t>
  </si>
  <si>
    <t>Purchases For Home Office</t>
  </si>
  <si>
    <t>Client Name:</t>
  </si>
  <si>
    <t>Red tringles in corners of cells indicate notes, hover over to read.</t>
  </si>
  <si>
    <t>per 8.5kg Gas Bottle replacement</t>
  </si>
  <si>
    <t>per 45kg Gas Bottle refill</t>
  </si>
  <si>
    <t>Number of bottles</t>
  </si>
  <si>
    <t>Please note the all receipts and hours documentation for claims will need to be kept for a MINIMUM of five years, possibly longer if claims are carried forward onto future returns.  It is the Client's responsibility to retain this information and produce it if the ATO requests evidence.</t>
  </si>
  <si>
    <t>Kilowatts Rating</t>
  </si>
  <si>
    <t>Number of Gas Bottles refills</t>
  </si>
  <si>
    <t>Metered Gas Bill (Whole Year)</t>
  </si>
  <si>
    <t>Bottle Rent (Yearly)</t>
  </si>
  <si>
    <t>Working From Home Hours</t>
  </si>
  <si>
    <t>Private internet use</t>
  </si>
  <si>
    <t>Work internet use</t>
  </si>
  <si>
    <t>Work Phone uses</t>
  </si>
  <si>
    <t>Private Phone Uses</t>
  </si>
  <si>
    <t>Study at Home Hours</t>
  </si>
  <si>
    <t>Study internet use</t>
  </si>
  <si>
    <t>Computer Study Use Hours</t>
  </si>
  <si>
    <t>Computer Work Use Hours</t>
  </si>
  <si>
    <t>Computer Private Use Hours</t>
  </si>
  <si>
    <t>Study Phone Uses</t>
  </si>
  <si>
    <t>Gas Heating Work Use</t>
  </si>
  <si>
    <t>Wood Heating Work Use</t>
  </si>
  <si>
    <t>Gas Heating Study Use</t>
  </si>
  <si>
    <t>Gas Heating Private Use</t>
  </si>
  <si>
    <t>Wood Heating Study Use</t>
  </si>
  <si>
    <t>Wood Heating Private Use</t>
  </si>
  <si>
    <t>Other</t>
  </si>
  <si>
    <t>Totals</t>
  </si>
  <si>
    <t>Work hours with Lights on</t>
  </si>
  <si>
    <t>Work Printing (pages)</t>
  </si>
  <si>
    <t>Study Printing (pages)</t>
  </si>
  <si>
    <t>Private Printing (pages)</t>
  </si>
  <si>
    <t>Other Electrical Device Work Use</t>
  </si>
  <si>
    <t>March</t>
  </si>
  <si>
    <t>April</t>
  </si>
  <si>
    <t>May</t>
  </si>
  <si>
    <t>June</t>
  </si>
  <si>
    <t>Work Electical Heat Usage</t>
  </si>
  <si>
    <t>Work Cooling Usage</t>
  </si>
  <si>
    <t>Date:</t>
  </si>
  <si>
    <t>Signed:</t>
  </si>
  <si>
    <t>Working From Home Hours:</t>
  </si>
  <si>
    <t>Study At Home Hours:</t>
  </si>
  <si>
    <t>ANNUAL RECORD KEEPING</t>
  </si>
  <si>
    <t>SUGGESTED EXPENSES</t>
  </si>
  <si>
    <t>COST $</t>
  </si>
  <si>
    <t xml:space="preserve">                 MINIMUM 4 WEEK RECORD                                                   </t>
  </si>
  <si>
    <t xml:space="preserve">This spreadsheet meets the ATO requirements for record keeping. It is important that the whole family use is being reported in this spreadsheet. </t>
  </si>
  <si>
    <t>COMPUTER PURCHASE</t>
  </si>
  <si>
    <t>IF IN DOUBT LOOK AT THE COMMENTS IN THE CELLS OR RING THE OFFICE, DON’T GET FRUSTRATED WE CAN HELP</t>
  </si>
  <si>
    <t>MOBILE PURCHASE</t>
  </si>
  <si>
    <t xml:space="preserve">Replace the Year and Month and on Line 11 the day of the start of the 28 day period </t>
  </si>
  <si>
    <t>Row 7 should have $ or % if you have entered all the information</t>
  </si>
  <si>
    <t>EVERY TIME YOU TOUCH THE PHONE IS WORK OR PRIVATE</t>
  </si>
  <si>
    <t>OTHER HARDWARE</t>
  </si>
  <si>
    <t>YEAR</t>
  </si>
  <si>
    <t>Column D is very important.</t>
  </si>
  <si>
    <t>Computer use is not required if the employer supplies all equipment</t>
  </si>
  <si>
    <t>SOFTWARE</t>
  </si>
  <si>
    <t>MONTH</t>
  </si>
  <si>
    <t>MOBILE ACCESSORIES</t>
  </si>
  <si>
    <t xml:space="preserve"> </t>
  </si>
  <si>
    <t>HOURS AT HOME WORKING</t>
  </si>
  <si>
    <t>INTERNET</t>
  </si>
  <si>
    <t>COMPUTER USE (HOURS)</t>
  </si>
  <si>
    <t xml:space="preserve">    PRINTING (PAGES)</t>
  </si>
  <si>
    <t>CAMERA (DAYS)</t>
  </si>
  <si>
    <t>MOBILE DEVICE</t>
  </si>
  <si>
    <t>UNION/ASSOCIATIONS</t>
  </si>
  <si>
    <t>PRIVATE USE</t>
  </si>
  <si>
    <t>MUSICAL EQUP ETC.</t>
  </si>
  <si>
    <t>SHORT TERM PARKING</t>
  </si>
  <si>
    <t>28 DAYS ONLY</t>
  </si>
  <si>
    <t>WORK ONLY</t>
  </si>
  <si>
    <t>STUDY OR BUSINESS</t>
  </si>
  <si>
    <t>PRIVATE &amp; FAMILY USE</t>
  </si>
  <si>
    <t xml:space="preserve">WORK ONLY </t>
  </si>
  <si>
    <t>STUDY BUSINESS</t>
  </si>
  <si>
    <t>No. PRIVATE &amp; PERSONAL USE</t>
  </si>
  <si>
    <t>No. WORK ACTIONS</t>
  </si>
  <si>
    <t>No. STUDY/BUSINESS ACTIONS</t>
  </si>
  <si>
    <t>Kilometres for Work (NOT commuting)</t>
  </si>
  <si>
    <t>STATIONERY</t>
  </si>
  <si>
    <t>PUBLICATIONS</t>
  </si>
  <si>
    <t>SUNSCREEN</t>
  </si>
  <si>
    <t>SANITISERS</t>
  </si>
  <si>
    <t>Travel - Airfares</t>
  </si>
  <si>
    <t>Travel - Registration</t>
  </si>
  <si>
    <t>Travel - Ground Travel</t>
  </si>
  <si>
    <t>Travel - Accommodation</t>
  </si>
  <si>
    <t>Travel - Meals</t>
  </si>
  <si>
    <t xml:space="preserve">Seminars, Workshops </t>
  </si>
  <si>
    <t>Clothing - Uniform</t>
  </si>
  <si>
    <t>Clothing - Protective</t>
  </si>
  <si>
    <t>SUNGLASSES/HATS</t>
  </si>
  <si>
    <t>MASKS</t>
  </si>
  <si>
    <t>RATS</t>
  </si>
  <si>
    <t>Prof Registrations</t>
  </si>
  <si>
    <t>Police Check and WWVP</t>
  </si>
  <si>
    <t>EVERY USE OF THE MOBILE PHONE SOULD BE RECORDED OVER 28 DAYS.</t>
  </si>
  <si>
    <t>MOBILES DO NOT HAVE BE DONE AT THE SAME TIME AS THE OTHER EXPENSES</t>
  </si>
  <si>
    <t>Printer Use Private Percentage</t>
  </si>
  <si>
    <t>Renaming the rows in the July sheet will propergate across the rest of the year, keeping the totals matched.  Some row names are locked.  Sundays are Grey only to indicate week start, figures can be entered if needed.</t>
  </si>
  <si>
    <t>First 8 Months Cost $</t>
  </si>
  <si>
    <t>FILL THE YELLOW BITS WITH FIRST 8 MONTHS OF YEAR COST</t>
  </si>
  <si>
    <t>Fixed Rate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</si>
</sst>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0"/>
    <numFmt numFmtId="165" formatCode="&quot;$&quot;#,##0.00"/>
    <numFmt numFmtId="166" formatCode="d/mm/yyyy;@"/>
    <numFmt numFmtId="167" formatCode="&quot;$&quot;#,##0.00000"/>
    <numFmt numFmtId="168" formatCode="[$-F800]dddd\,\ mmmm\ dd\,\ yyyy"/>
  </numFmts>
  <fonts count="16"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b/>
      <sz val="14"/>
      <name val="Times New Roman"/>
      <family val="1"/>
    </font>
    <font>
      <sz val="10"/>
      <color rgb="FFFF0000"/>
      <name val="Arial"/>
      <family val="2"/>
    </font>
    <font>
      <sz val="10"/>
      <name val="Times New Roman"/>
      <family val="1"/>
    </font>
    <font>
      <sz val="14"/>
      <name val="Times New Roman"/>
      <family val="1"/>
    </font>
    <font>
      <u/>
      <sz val="12"/>
      <name val="Times New Roman"/>
      <family val="1"/>
    </font>
    <font>
      <sz val="12"/>
      <name val="Times New Roman"/>
      <family val="1"/>
    </font>
    <font>
      <b/>
      <sz val="10"/>
      <name val="Arial"/>
      <family val="2"/>
    </font>
    <font>
      <b/>
      <sz val="10"/>
      <name val="Times New Roman"/>
      <family val="1"/>
    </font>
    <font>
      <b/>
      <sz val="12"/>
      <name val="Times New Roman"/>
      <family val="1"/>
    </font>
    <font>
      <b/>
      <sz val="9"/>
      <name val="Arial"/>
      <family val="2"/>
    </font>
    <font>
      <b/>
      <sz val="9"/>
      <name val="Times New Roman"/>
      <family val="1"/>
    </font>
  </fonts>
  <fills count="1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indexed="50"/>
        <bgColor indexed="64"/>
      </patternFill>
    </fill>
    <fill>
      <patternFill patternType="solid">
        <fgColor rgb="FF99CC00"/>
        <bgColor indexed="64"/>
      </patternFill>
    </fill>
    <fill>
      <patternFill patternType="solid">
        <fgColor theme="5" tint="0.59999389629810485"/>
        <bgColor indexed="64"/>
      </patternFill>
    </fill>
    <fill>
      <patternFill patternType="solid">
        <fgColor indexed="13"/>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0000"/>
        <bgColor indexed="64"/>
      </patternFill>
    </fill>
    <fill>
      <patternFill patternType="solid">
        <fgColor indexed="4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auto="1"/>
      </right>
      <top style="double">
        <color auto="1"/>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s>
  <cellStyleXfs count="2">
    <xf numFmtId="0" fontId="0" fillId="0" borderId="0"/>
    <xf numFmtId="0" fontId="4" fillId="0" borderId="0"/>
  </cellStyleXfs>
  <cellXfs count="130">
    <xf numFmtId="0" fontId="0" fillId="0" borderId="0" xfId="0"/>
    <xf numFmtId="0" fontId="0" fillId="0" borderId="0" xfId="0" applyAlignment="1">
      <alignment horizontal="center"/>
    </xf>
    <xf numFmtId="164" fontId="0" fillId="0" borderId="0" xfId="0" applyNumberFormat="1"/>
    <xf numFmtId="165" fontId="0" fillId="0" borderId="0" xfId="0" applyNumberFormat="1"/>
    <xf numFmtId="10" fontId="0" fillId="0" borderId="0" xfId="0" applyNumberFormat="1"/>
    <xf numFmtId="0" fontId="1" fillId="0" borderId="0" xfId="0" applyFont="1"/>
    <xf numFmtId="0" fontId="0" fillId="0" borderId="0" xfId="0" applyAlignment="1">
      <alignment horizontal="right"/>
    </xf>
    <xf numFmtId="0" fontId="0" fillId="0" borderId="4" xfId="0" applyBorder="1"/>
    <xf numFmtId="165" fontId="0" fillId="0" borderId="1" xfId="0" applyNumberFormat="1" applyBorder="1"/>
    <xf numFmtId="165" fontId="0" fillId="0" borderId="5" xfId="0" applyNumberFormat="1" applyBorder="1"/>
    <xf numFmtId="0" fontId="0" fillId="0" borderId="6" xfId="0" applyBorder="1"/>
    <xf numFmtId="164" fontId="0" fillId="0" borderId="6" xfId="0" applyNumberFormat="1" applyBorder="1"/>
    <xf numFmtId="165" fontId="0" fillId="0" borderId="6" xfId="0" applyNumberFormat="1" applyBorder="1"/>
    <xf numFmtId="165" fontId="0" fillId="0" borderId="2" xfId="0" applyNumberFormat="1" applyBorder="1"/>
    <xf numFmtId="0" fontId="0" fillId="0" borderId="0" xfId="0" applyAlignment="1">
      <alignment wrapText="1"/>
    </xf>
    <xf numFmtId="168" fontId="0" fillId="0" borderId="0" xfId="0" applyNumberFormat="1" applyAlignment="1">
      <alignment textRotation="90"/>
    </xf>
    <xf numFmtId="0" fontId="0" fillId="3" borderId="0" xfId="0" applyFill="1" applyAlignment="1">
      <alignment wrapText="1"/>
    </xf>
    <xf numFmtId="0" fontId="0" fillId="0" borderId="3" xfId="0" applyBorder="1"/>
    <xf numFmtId="0" fontId="0" fillId="0" borderId="0" xfId="0" applyAlignment="1">
      <alignment horizontal="right" wrapText="1"/>
    </xf>
    <xf numFmtId="0" fontId="0" fillId="4" borderId="0" xfId="0" applyFill="1"/>
    <xf numFmtId="0" fontId="0" fillId="0" borderId="2" xfId="0" applyBorder="1" applyProtection="1">
      <protection locked="0"/>
    </xf>
    <xf numFmtId="0" fontId="0" fillId="0" borderId="3" xfId="0" applyBorder="1" applyAlignment="1" applyProtection="1">
      <alignment wrapText="1"/>
      <protection locked="0"/>
    </xf>
    <xf numFmtId="0" fontId="0" fillId="0" borderId="9" xfId="0" applyBorder="1" applyProtection="1">
      <protection locked="0"/>
    </xf>
    <xf numFmtId="166" fontId="0" fillId="0" borderId="1" xfId="0" applyNumberFormat="1" applyBorder="1" applyProtection="1">
      <protection locked="0"/>
    </xf>
    <xf numFmtId="0" fontId="0" fillId="0" borderId="1" xfId="0" applyBorder="1" applyProtection="1">
      <protection locked="0"/>
    </xf>
    <xf numFmtId="165" fontId="0" fillId="0" borderId="1" xfId="0" applyNumberFormat="1" applyBorder="1" applyProtection="1">
      <protection locked="0"/>
    </xf>
    <xf numFmtId="10" fontId="0" fillId="0" borderId="1" xfId="0" applyNumberFormat="1" applyBorder="1" applyProtection="1">
      <protection locked="0"/>
    </xf>
    <xf numFmtId="166" fontId="0" fillId="0" borderId="5" xfId="0" applyNumberFormat="1" applyBorder="1" applyProtection="1">
      <protection locked="0"/>
    </xf>
    <xf numFmtId="0" fontId="0" fillId="0" borderId="5" xfId="0" applyBorder="1" applyProtection="1">
      <protection locked="0"/>
    </xf>
    <xf numFmtId="165" fontId="0" fillId="0" borderId="5" xfId="0" applyNumberFormat="1" applyBorder="1" applyProtection="1">
      <protection locked="0"/>
    </xf>
    <xf numFmtId="10" fontId="0" fillId="0" borderId="5" xfId="0" applyNumberFormat="1" applyBorder="1" applyProtection="1">
      <protection locked="0"/>
    </xf>
    <xf numFmtId="167" fontId="0" fillId="0" borderId="1" xfId="0" applyNumberFormat="1" applyBorder="1" applyProtection="1">
      <protection locked="0"/>
    </xf>
    <xf numFmtId="165" fontId="0" fillId="0" borderId="0" xfId="0" applyNumberFormat="1" applyProtection="1">
      <protection locked="0"/>
    </xf>
    <xf numFmtId="165" fontId="0" fillId="0" borderId="2" xfId="0" applyNumberFormat="1" applyBorder="1" applyProtection="1">
      <protection locked="0"/>
    </xf>
    <xf numFmtId="10" fontId="0" fillId="0" borderId="2" xfId="0" applyNumberFormat="1" applyBorder="1" applyProtection="1">
      <protection locked="0"/>
    </xf>
    <xf numFmtId="0" fontId="0" fillId="0" borderId="0" xfId="0" applyAlignment="1">
      <alignment horizontal="left" wrapText="1"/>
    </xf>
    <xf numFmtId="0" fontId="4" fillId="0" borderId="0" xfId="1"/>
    <xf numFmtId="0" fontId="5" fillId="0" borderId="0" xfId="1" applyFont="1" applyAlignment="1">
      <alignment horizontal="left"/>
    </xf>
    <xf numFmtId="0" fontId="6" fillId="0" borderId="0" xfId="1" applyFont="1"/>
    <xf numFmtId="0" fontId="7" fillId="0" borderId="0" xfId="1" applyFont="1" applyAlignment="1">
      <alignment horizontal="left"/>
    </xf>
    <xf numFmtId="0" fontId="8" fillId="0" borderId="0" xfId="1" applyFont="1"/>
    <xf numFmtId="0" fontId="9" fillId="0" borderId="0" xfId="1" applyFont="1" applyAlignment="1">
      <alignment horizontal="center"/>
    </xf>
    <xf numFmtId="0" fontId="4" fillId="6" borderId="10" xfId="1" applyFill="1" applyBorder="1"/>
    <xf numFmtId="0" fontId="4" fillId="7" borderId="10" xfId="1" applyFill="1" applyBorder="1"/>
    <xf numFmtId="165" fontId="4" fillId="8" borderId="11" xfId="1" applyNumberFormat="1" applyFill="1" applyBorder="1"/>
    <xf numFmtId="0" fontId="10" fillId="9" borderId="10" xfId="1" applyFont="1" applyFill="1" applyBorder="1"/>
    <xf numFmtId="165" fontId="4" fillId="10" borderId="10" xfId="1" applyNumberFormat="1" applyFill="1" applyBorder="1"/>
    <xf numFmtId="0" fontId="4" fillId="11" borderId="10" xfId="1" applyFill="1" applyBorder="1" applyAlignment="1">
      <alignment wrapText="1"/>
    </xf>
    <xf numFmtId="10" fontId="4" fillId="11" borderId="10" xfId="1" applyNumberFormat="1" applyFill="1" applyBorder="1"/>
    <xf numFmtId="165" fontId="4" fillId="12" borderId="10" xfId="1" applyNumberFormat="1" applyFill="1" applyBorder="1"/>
    <xf numFmtId="4" fontId="4" fillId="13" borderId="10" xfId="1" applyNumberFormat="1" applyFill="1" applyBorder="1"/>
    <xf numFmtId="10" fontId="4" fillId="13" borderId="10" xfId="1" applyNumberFormat="1" applyFill="1" applyBorder="1"/>
    <xf numFmtId="165" fontId="4" fillId="14" borderId="10" xfId="1" applyNumberFormat="1" applyFill="1" applyBorder="1"/>
    <xf numFmtId="0" fontId="11" fillId="0" borderId="10" xfId="1" applyFont="1" applyBorder="1"/>
    <xf numFmtId="0" fontId="12" fillId="8" borderId="11" xfId="1" applyFont="1" applyFill="1" applyBorder="1"/>
    <xf numFmtId="0" fontId="13" fillId="8" borderId="10" xfId="1" applyFont="1" applyFill="1" applyBorder="1" applyAlignment="1">
      <alignment horizontal="center"/>
    </xf>
    <xf numFmtId="0" fontId="14" fillId="10" borderId="10" xfId="1" applyFont="1" applyFill="1" applyBorder="1"/>
    <xf numFmtId="0" fontId="15" fillId="11" borderId="10" xfId="1" applyFont="1" applyFill="1" applyBorder="1"/>
    <xf numFmtId="0" fontId="14" fillId="11" borderId="10" xfId="1" applyFont="1" applyFill="1" applyBorder="1"/>
    <xf numFmtId="0" fontId="15" fillId="12" borderId="10" xfId="1" applyFont="1" applyFill="1" applyBorder="1"/>
    <xf numFmtId="0" fontId="14" fillId="12" borderId="10" xfId="1" applyFont="1" applyFill="1" applyBorder="1"/>
    <xf numFmtId="0" fontId="11" fillId="12" borderId="10" xfId="1" applyFont="1" applyFill="1" applyBorder="1"/>
    <xf numFmtId="0" fontId="12" fillId="13" borderId="10" xfId="1" applyFont="1" applyFill="1" applyBorder="1"/>
    <xf numFmtId="0" fontId="11" fillId="13" borderId="10" xfId="1" applyFont="1" applyFill="1" applyBorder="1"/>
    <xf numFmtId="0" fontId="15" fillId="14" borderId="10" xfId="1" applyFont="1" applyFill="1" applyBorder="1"/>
    <xf numFmtId="10" fontId="14" fillId="5" borderId="10" xfId="1" applyNumberFormat="1" applyFont="1" applyFill="1" applyBorder="1"/>
    <xf numFmtId="0" fontId="7" fillId="8" borderId="10" xfId="1" applyFont="1" applyFill="1" applyBorder="1" applyAlignment="1">
      <alignment horizontal="center"/>
    </xf>
    <xf numFmtId="10" fontId="14" fillId="10" borderId="10" xfId="1" applyNumberFormat="1" applyFont="1" applyFill="1" applyBorder="1"/>
    <xf numFmtId="10" fontId="14" fillId="11" borderId="10" xfId="1" applyNumberFormat="1" applyFont="1" applyFill="1" applyBorder="1"/>
    <xf numFmtId="0" fontId="15" fillId="13" borderId="10" xfId="1" applyFont="1" applyFill="1" applyBorder="1"/>
    <xf numFmtId="10" fontId="14" fillId="14" borderId="10" xfId="1" applyNumberFormat="1" applyFont="1" applyFill="1" applyBorder="1"/>
    <xf numFmtId="0" fontId="4" fillId="0" borderId="12" xfId="1" applyBorder="1" applyAlignment="1">
      <alignment wrapText="1"/>
    </xf>
    <xf numFmtId="0" fontId="11" fillId="8" borderId="11" xfId="1" applyFont="1" applyFill="1" applyBorder="1" applyAlignment="1">
      <alignment wrapText="1"/>
    </xf>
    <xf numFmtId="0" fontId="11" fillId="8" borderId="10" xfId="1" applyFont="1" applyFill="1" applyBorder="1" applyAlignment="1">
      <alignment wrapText="1"/>
    </xf>
    <xf numFmtId="0" fontId="11" fillId="10" borderId="10" xfId="1" applyFont="1" applyFill="1" applyBorder="1" applyAlignment="1">
      <alignment wrapText="1"/>
    </xf>
    <xf numFmtId="0" fontId="11" fillId="11" borderId="10" xfId="1" applyFont="1" applyFill="1" applyBorder="1" applyAlignment="1">
      <alignment wrapText="1"/>
    </xf>
    <xf numFmtId="0" fontId="11" fillId="12" borderId="10" xfId="1" applyFont="1" applyFill="1" applyBorder="1" applyAlignment="1">
      <alignment wrapText="1"/>
    </xf>
    <xf numFmtId="0" fontId="11" fillId="13" borderId="10" xfId="1" applyFont="1" applyFill="1" applyBorder="1" applyAlignment="1">
      <alignment wrapText="1"/>
    </xf>
    <xf numFmtId="0" fontId="11" fillId="14" borderId="10" xfId="1" applyFont="1" applyFill="1" applyBorder="1" applyAlignment="1">
      <alignment wrapText="1"/>
    </xf>
    <xf numFmtId="0" fontId="4" fillId="0" borderId="0" xfId="1" applyAlignment="1">
      <alignment wrapText="1"/>
    </xf>
    <xf numFmtId="0" fontId="4" fillId="0" borderId="13" xfId="1" applyBorder="1"/>
    <xf numFmtId="1" fontId="4" fillId="0" borderId="13" xfId="1" applyNumberFormat="1" applyBorder="1"/>
    <xf numFmtId="1" fontId="10" fillId="0" borderId="10" xfId="1" applyNumberFormat="1" applyFont="1" applyBorder="1"/>
    <xf numFmtId="0" fontId="4" fillId="0" borderId="10" xfId="1" applyBorder="1"/>
    <xf numFmtId="1" fontId="4" fillId="0" borderId="10" xfId="1" applyNumberFormat="1" applyBorder="1"/>
    <xf numFmtId="0" fontId="4" fillId="0" borderId="14" xfId="1" applyBorder="1"/>
    <xf numFmtId="0" fontId="4" fillId="2" borderId="0" xfId="1" applyFill="1"/>
    <xf numFmtId="0" fontId="4" fillId="15" borderId="0" xfId="1" applyFill="1"/>
    <xf numFmtId="0" fontId="0" fillId="8" borderId="2" xfId="0" applyFill="1" applyBorder="1" applyProtection="1">
      <protection locked="0"/>
    </xf>
    <xf numFmtId="0" fontId="0" fillId="8" borderId="0" xfId="0" applyFill="1"/>
    <xf numFmtId="0" fontId="0" fillId="10" borderId="2" xfId="0" applyFill="1" applyBorder="1" applyProtection="1">
      <protection locked="0"/>
    </xf>
    <xf numFmtId="0" fontId="0" fillId="10" borderId="0" xfId="0" applyFill="1"/>
    <xf numFmtId="0" fontId="0" fillId="11" borderId="2" xfId="0" applyFill="1" applyBorder="1" applyProtection="1">
      <protection locked="0"/>
    </xf>
    <xf numFmtId="0" fontId="0" fillId="11" borderId="0" xfId="0" applyFill="1"/>
    <xf numFmtId="0" fontId="0" fillId="8" borderId="2" xfId="0" applyFill="1" applyBorder="1"/>
    <xf numFmtId="0" fontId="0" fillId="10" borderId="2" xfId="0" applyFill="1" applyBorder="1"/>
    <xf numFmtId="0" fontId="0" fillId="11" borderId="2" xfId="0" applyFill="1" applyBorder="1"/>
    <xf numFmtId="0" fontId="0" fillId="12" borderId="2" xfId="0" applyFill="1" applyBorder="1"/>
    <xf numFmtId="0" fontId="0" fillId="12" borderId="2" xfId="0" applyFill="1" applyBorder="1" applyProtection="1">
      <protection locked="0"/>
    </xf>
    <xf numFmtId="0" fontId="0" fillId="12" borderId="0" xfId="0" applyFill="1"/>
    <xf numFmtId="0" fontId="0" fillId="14" borderId="2" xfId="0" applyFill="1" applyBorder="1"/>
    <xf numFmtId="0" fontId="0" fillId="14" borderId="2" xfId="0" applyFill="1" applyBorder="1" applyProtection="1">
      <protection locked="0"/>
    </xf>
    <xf numFmtId="0" fontId="0" fillId="14" borderId="0" xfId="0" applyFill="1"/>
    <xf numFmtId="0" fontId="0" fillId="16" borderId="2" xfId="0" applyFill="1" applyBorder="1"/>
    <xf numFmtId="0" fontId="0" fillId="16" borderId="2" xfId="0" applyFill="1" applyBorder="1" applyProtection="1">
      <protection locked="0"/>
    </xf>
    <xf numFmtId="0" fontId="0" fillId="16" borderId="0" xfId="0" applyFill="1"/>
    <xf numFmtId="0" fontId="0" fillId="2" borderId="2" xfId="0" applyFill="1" applyBorder="1"/>
    <xf numFmtId="0" fontId="0" fillId="2" borderId="2" xfId="0" applyFill="1" applyBorder="1" applyProtection="1">
      <protection locked="0"/>
    </xf>
    <xf numFmtId="0" fontId="0" fillId="2" borderId="0" xfId="0" applyFill="1"/>
    <xf numFmtId="0" fontId="0" fillId="17" borderId="2" xfId="0" applyFill="1" applyBorder="1"/>
    <xf numFmtId="0" fontId="0" fillId="17" borderId="2" xfId="0" applyFill="1" applyBorder="1" applyProtection="1">
      <protection locked="0"/>
    </xf>
    <xf numFmtId="0" fontId="0" fillId="17" borderId="0" xfId="0" applyFill="1"/>
    <xf numFmtId="0" fontId="0" fillId="18" borderId="2" xfId="0" applyFill="1" applyBorder="1"/>
    <xf numFmtId="0" fontId="0" fillId="18" borderId="2" xfId="0" applyFill="1" applyBorder="1" applyProtection="1">
      <protection locked="0"/>
    </xf>
    <xf numFmtId="0" fontId="0" fillId="18" borderId="0" xfId="0" applyFill="1"/>
    <xf numFmtId="0" fontId="0" fillId="0" borderId="1" xfId="0" applyBorder="1"/>
    <xf numFmtId="1" fontId="0" fillId="0" borderId="2" xfId="0" applyNumberFormat="1" applyBorder="1"/>
    <xf numFmtId="2" fontId="0" fillId="0" borderId="2" xfId="0" applyNumberFormat="1" applyBorder="1"/>
    <xf numFmtId="10" fontId="0" fillId="0" borderId="2" xfId="0" applyNumberFormat="1" applyBorder="1"/>
    <xf numFmtId="0" fontId="0" fillId="0" borderId="2" xfId="0" applyBorder="1"/>
    <xf numFmtId="0" fontId="0" fillId="0" borderId="0" xfId="0" applyAlignment="1">
      <alignment horizontal="center"/>
    </xf>
    <xf numFmtId="49" fontId="0" fillId="0" borderId="0" xfId="0" applyNumberFormat="1" applyAlignment="1" applyProtection="1">
      <alignment horizontal="left"/>
      <protection locked="0"/>
    </xf>
    <xf numFmtId="0" fontId="0" fillId="0" borderId="3" xfId="0" applyBorder="1" applyAlignment="1" applyProtection="1">
      <alignment wrapText="1"/>
      <protection locked="0"/>
    </xf>
    <xf numFmtId="0" fontId="0" fillId="0" borderId="7" xfId="0" applyBorder="1" applyAlignment="1">
      <alignment horizontal="right"/>
    </xf>
    <xf numFmtId="0" fontId="0" fillId="0" borderId="8" xfId="0" applyBorder="1" applyAlignment="1">
      <alignment horizontal="right"/>
    </xf>
    <xf numFmtId="0" fontId="0" fillId="2" borderId="0" xfId="0" applyFill="1" applyAlignment="1">
      <alignment horizontal="left" wrapText="1"/>
    </xf>
    <xf numFmtId="0" fontId="0" fillId="3" borderId="0" xfId="0" applyFill="1" applyAlignment="1">
      <alignment horizontal="left" wrapText="1"/>
    </xf>
    <xf numFmtId="0" fontId="1" fillId="0" borderId="0" xfId="0" applyFont="1" applyAlignment="1">
      <alignment horizontal="center"/>
    </xf>
    <xf numFmtId="0" fontId="0" fillId="0" borderId="3" xfId="0" applyBorder="1" applyAlignment="1">
      <alignment horizontal="center"/>
    </xf>
    <xf numFmtId="49" fontId="0" fillId="0" borderId="0" xfId="0" applyNumberFormat="1" applyAlignment="1">
      <alignment horizontal="left"/>
    </xf>
  </cellXfs>
  <cellStyles count="2">
    <cellStyle name="Normal" xfId="0" builtinId="0"/>
    <cellStyle name="Normal 2" xfId="1" xr:uid="{9A22C567-0F88-4FA6-B601-443F8ACED820}"/>
  </cellStyles>
  <dxfs count="34">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B0A3A-95E6-4DE1-B0F9-3575F4ECC294}">
  <sheetPr>
    <pageSetUpPr fitToPage="1"/>
  </sheetPr>
  <dimension ref="A1:S41"/>
  <sheetViews>
    <sheetView workbookViewId="0">
      <selection activeCell="C7" sqref="C7"/>
    </sheetView>
  </sheetViews>
  <sheetFormatPr defaultRowHeight="12.75" x14ac:dyDescent="0.2"/>
  <cols>
    <col min="1" max="2" width="9.140625" style="36"/>
    <col min="3" max="3" width="10.140625" style="36" customWidth="1"/>
    <col min="4" max="4" width="12.42578125" style="36" customWidth="1"/>
    <col min="5" max="5" width="9.140625" style="36"/>
    <col min="6" max="6" width="10.5703125" style="36" customWidth="1"/>
    <col min="7" max="7" width="11.28515625" style="36" customWidth="1"/>
    <col min="8" max="8" width="9.140625" style="36"/>
    <col min="9" max="9" width="10.85546875" style="36" customWidth="1"/>
    <col min="10" max="10" width="15.140625" style="36" customWidth="1"/>
    <col min="11" max="11" width="9.140625" style="36"/>
    <col min="12" max="12" width="11.140625" style="36" customWidth="1"/>
    <col min="13" max="13" width="10.28515625" style="36" customWidth="1"/>
    <col min="14" max="14" width="9.140625" style="36"/>
    <col min="15" max="15" width="14.5703125" style="36" customWidth="1"/>
    <col min="16" max="16" width="9.140625" style="36"/>
    <col min="17" max="17" width="11.28515625" style="36" customWidth="1"/>
    <col min="18" max="18" width="23.5703125" style="36" bestFit="1" customWidth="1"/>
    <col min="19" max="258" width="9.140625" style="36"/>
    <col min="259" max="259" width="10.140625" style="36" customWidth="1"/>
    <col min="260" max="260" width="12.42578125" style="36" customWidth="1"/>
    <col min="261" max="261" width="9.140625" style="36"/>
    <col min="262" max="262" width="10.5703125" style="36" customWidth="1"/>
    <col min="263" max="263" width="11.28515625" style="36" customWidth="1"/>
    <col min="264" max="264" width="9.140625" style="36"/>
    <col min="265" max="265" width="10.85546875" style="36" customWidth="1"/>
    <col min="266" max="266" width="15.140625" style="36" customWidth="1"/>
    <col min="267" max="267" width="9.140625" style="36"/>
    <col min="268" max="268" width="11.140625" style="36" customWidth="1"/>
    <col min="269" max="269" width="10.28515625" style="36" customWidth="1"/>
    <col min="270" max="270" width="9.140625" style="36"/>
    <col min="271" max="271" width="14.5703125" style="36" customWidth="1"/>
    <col min="272" max="272" width="9.140625" style="36"/>
    <col min="273" max="273" width="11.28515625" style="36" customWidth="1"/>
    <col min="274" max="274" width="23.5703125" style="36" bestFit="1" customWidth="1"/>
    <col min="275" max="514" width="9.140625" style="36"/>
    <col min="515" max="515" width="10.140625" style="36" customWidth="1"/>
    <col min="516" max="516" width="12.42578125" style="36" customWidth="1"/>
    <col min="517" max="517" width="9.140625" style="36"/>
    <col min="518" max="518" width="10.5703125" style="36" customWidth="1"/>
    <col min="519" max="519" width="11.28515625" style="36" customWidth="1"/>
    <col min="520" max="520" width="9.140625" style="36"/>
    <col min="521" max="521" width="10.85546875" style="36" customWidth="1"/>
    <col min="522" max="522" width="15.140625" style="36" customWidth="1"/>
    <col min="523" max="523" width="9.140625" style="36"/>
    <col min="524" max="524" width="11.140625" style="36" customWidth="1"/>
    <col min="525" max="525" width="10.28515625" style="36" customWidth="1"/>
    <col min="526" max="526" width="9.140625" style="36"/>
    <col min="527" max="527" width="14.5703125" style="36" customWidth="1"/>
    <col min="528" max="528" width="9.140625" style="36"/>
    <col min="529" max="529" width="11.28515625" style="36" customWidth="1"/>
    <col min="530" max="530" width="23.5703125" style="36" bestFit="1" customWidth="1"/>
    <col min="531" max="770" width="9.140625" style="36"/>
    <col min="771" max="771" width="10.140625" style="36" customWidth="1"/>
    <col min="772" max="772" width="12.42578125" style="36" customWidth="1"/>
    <col min="773" max="773" width="9.140625" style="36"/>
    <col min="774" max="774" width="10.5703125" style="36" customWidth="1"/>
    <col min="775" max="775" width="11.28515625" style="36" customWidth="1"/>
    <col min="776" max="776" width="9.140625" style="36"/>
    <col min="777" max="777" width="10.85546875" style="36" customWidth="1"/>
    <col min="778" max="778" width="15.140625" style="36" customWidth="1"/>
    <col min="779" max="779" width="9.140625" style="36"/>
    <col min="780" max="780" width="11.140625" style="36" customWidth="1"/>
    <col min="781" max="781" width="10.28515625" style="36" customWidth="1"/>
    <col min="782" max="782" width="9.140625" style="36"/>
    <col min="783" max="783" width="14.5703125" style="36" customWidth="1"/>
    <col min="784" max="784" width="9.140625" style="36"/>
    <col min="785" max="785" width="11.28515625" style="36" customWidth="1"/>
    <col min="786" max="786" width="23.5703125" style="36" bestFit="1" customWidth="1"/>
    <col min="787" max="1026" width="9.140625" style="36"/>
    <col min="1027" max="1027" width="10.140625" style="36" customWidth="1"/>
    <col min="1028" max="1028" width="12.42578125" style="36" customWidth="1"/>
    <col min="1029" max="1029" width="9.140625" style="36"/>
    <col min="1030" max="1030" width="10.5703125" style="36" customWidth="1"/>
    <col min="1031" max="1031" width="11.28515625" style="36" customWidth="1"/>
    <col min="1032" max="1032" width="9.140625" style="36"/>
    <col min="1033" max="1033" width="10.85546875" style="36" customWidth="1"/>
    <col min="1034" max="1034" width="15.140625" style="36" customWidth="1"/>
    <col min="1035" max="1035" width="9.140625" style="36"/>
    <col min="1036" max="1036" width="11.140625" style="36" customWidth="1"/>
    <col min="1037" max="1037" width="10.28515625" style="36" customWidth="1"/>
    <col min="1038" max="1038" width="9.140625" style="36"/>
    <col min="1039" max="1039" width="14.5703125" style="36" customWidth="1"/>
    <col min="1040" max="1040" width="9.140625" style="36"/>
    <col min="1041" max="1041" width="11.28515625" style="36" customWidth="1"/>
    <col min="1042" max="1042" width="23.5703125" style="36" bestFit="1" customWidth="1"/>
    <col min="1043" max="1282" width="9.140625" style="36"/>
    <col min="1283" max="1283" width="10.140625" style="36" customWidth="1"/>
    <col min="1284" max="1284" width="12.42578125" style="36" customWidth="1"/>
    <col min="1285" max="1285" width="9.140625" style="36"/>
    <col min="1286" max="1286" width="10.5703125" style="36" customWidth="1"/>
    <col min="1287" max="1287" width="11.28515625" style="36" customWidth="1"/>
    <col min="1288" max="1288" width="9.140625" style="36"/>
    <col min="1289" max="1289" width="10.85546875" style="36" customWidth="1"/>
    <col min="1290" max="1290" width="15.140625" style="36" customWidth="1"/>
    <col min="1291" max="1291" width="9.140625" style="36"/>
    <col min="1292" max="1292" width="11.140625" style="36" customWidth="1"/>
    <col min="1293" max="1293" width="10.28515625" style="36" customWidth="1"/>
    <col min="1294" max="1294" width="9.140625" style="36"/>
    <col min="1295" max="1295" width="14.5703125" style="36" customWidth="1"/>
    <col min="1296" max="1296" width="9.140625" style="36"/>
    <col min="1297" max="1297" width="11.28515625" style="36" customWidth="1"/>
    <col min="1298" max="1298" width="23.5703125" style="36" bestFit="1" customWidth="1"/>
    <col min="1299" max="1538" width="9.140625" style="36"/>
    <col min="1539" max="1539" width="10.140625" style="36" customWidth="1"/>
    <col min="1540" max="1540" width="12.42578125" style="36" customWidth="1"/>
    <col min="1541" max="1541" width="9.140625" style="36"/>
    <col min="1542" max="1542" width="10.5703125" style="36" customWidth="1"/>
    <col min="1543" max="1543" width="11.28515625" style="36" customWidth="1"/>
    <col min="1544" max="1544" width="9.140625" style="36"/>
    <col min="1545" max="1545" width="10.85546875" style="36" customWidth="1"/>
    <col min="1546" max="1546" width="15.140625" style="36" customWidth="1"/>
    <col min="1547" max="1547" width="9.140625" style="36"/>
    <col min="1548" max="1548" width="11.140625" style="36" customWidth="1"/>
    <col min="1549" max="1549" width="10.28515625" style="36" customWidth="1"/>
    <col min="1550" max="1550" width="9.140625" style="36"/>
    <col min="1551" max="1551" width="14.5703125" style="36" customWidth="1"/>
    <col min="1552" max="1552" width="9.140625" style="36"/>
    <col min="1553" max="1553" width="11.28515625" style="36" customWidth="1"/>
    <col min="1554" max="1554" width="23.5703125" style="36" bestFit="1" customWidth="1"/>
    <col min="1555" max="1794" width="9.140625" style="36"/>
    <col min="1795" max="1795" width="10.140625" style="36" customWidth="1"/>
    <col min="1796" max="1796" width="12.42578125" style="36" customWidth="1"/>
    <col min="1797" max="1797" width="9.140625" style="36"/>
    <col min="1798" max="1798" width="10.5703125" style="36" customWidth="1"/>
    <col min="1799" max="1799" width="11.28515625" style="36" customWidth="1"/>
    <col min="1800" max="1800" width="9.140625" style="36"/>
    <col min="1801" max="1801" width="10.85546875" style="36" customWidth="1"/>
    <col min="1802" max="1802" width="15.140625" style="36" customWidth="1"/>
    <col min="1803" max="1803" width="9.140625" style="36"/>
    <col min="1804" max="1804" width="11.140625" style="36" customWidth="1"/>
    <col min="1805" max="1805" width="10.28515625" style="36" customWidth="1"/>
    <col min="1806" max="1806" width="9.140625" style="36"/>
    <col min="1807" max="1807" width="14.5703125" style="36" customWidth="1"/>
    <col min="1808" max="1808" width="9.140625" style="36"/>
    <col min="1809" max="1809" width="11.28515625" style="36" customWidth="1"/>
    <col min="1810" max="1810" width="23.5703125" style="36" bestFit="1" customWidth="1"/>
    <col min="1811" max="2050" width="9.140625" style="36"/>
    <col min="2051" max="2051" width="10.140625" style="36" customWidth="1"/>
    <col min="2052" max="2052" width="12.42578125" style="36" customWidth="1"/>
    <col min="2053" max="2053" width="9.140625" style="36"/>
    <col min="2054" max="2054" width="10.5703125" style="36" customWidth="1"/>
    <col min="2055" max="2055" width="11.28515625" style="36" customWidth="1"/>
    <col min="2056" max="2056" width="9.140625" style="36"/>
    <col min="2057" max="2057" width="10.85546875" style="36" customWidth="1"/>
    <col min="2058" max="2058" width="15.140625" style="36" customWidth="1"/>
    <col min="2059" max="2059" width="9.140625" style="36"/>
    <col min="2060" max="2060" width="11.140625" style="36" customWidth="1"/>
    <col min="2061" max="2061" width="10.28515625" style="36" customWidth="1"/>
    <col min="2062" max="2062" width="9.140625" style="36"/>
    <col min="2063" max="2063" width="14.5703125" style="36" customWidth="1"/>
    <col min="2064" max="2064" width="9.140625" style="36"/>
    <col min="2065" max="2065" width="11.28515625" style="36" customWidth="1"/>
    <col min="2066" max="2066" width="23.5703125" style="36" bestFit="1" customWidth="1"/>
    <col min="2067" max="2306" width="9.140625" style="36"/>
    <col min="2307" max="2307" width="10.140625" style="36" customWidth="1"/>
    <col min="2308" max="2308" width="12.42578125" style="36" customWidth="1"/>
    <col min="2309" max="2309" width="9.140625" style="36"/>
    <col min="2310" max="2310" width="10.5703125" style="36" customWidth="1"/>
    <col min="2311" max="2311" width="11.28515625" style="36" customWidth="1"/>
    <col min="2312" max="2312" width="9.140625" style="36"/>
    <col min="2313" max="2313" width="10.85546875" style="36" customWidth="1"/>
    <col min="2314" max="2314" width="15.140625" style="36" customWidth="1"/>
    <col min="2315" max="2315" width="9.140625" style="36"/>
    <col min="2316" max="2316" width="11.140625" style="36" customWidth="1"/>
    <col min="2317" max="2317" width="10.28515625" style="36" customWidth="1"/>
    <col min="2318" max="2318" width="9.140625" style="36"/>
    <col min="2319" max="2319" width="14.5703125" style="36" customWidth="1"/>
    <col min="2320" max="2320" width="9.140625" style="36"/>
    <col min="2321" max="2321" width="11.28515625" style="36" customWidth="1"/>
    <col min="2322" max="2322" width="23.5703125" style="36" bestFit="1" customWidth="1"/>
    <col min="2323" max="2562" width="9.140625" style="36"/>
    <col min="2563" max="2563" width="10.140625" style="36" customWidth="1"/>
    <col min="2564" max="2564" width="12.42578125" style="36" customWidth="1"/>
    <col min="2565" max="2565" width="9.140625" style="36"/>
    <col min="2566" max="2566" width="10.5703125" style="36" customWidth="1"/>
    <col min="2567" max="2567" width="11.28515625" style="36" customWidth="1"/>
    <col min="2568" max="2568" width="9.140625" style="36"/>
    <col min="2569" max="2569" width="10.85546875" style="36" customWidth="1"/>
    <col min="2570" max="2570" width="15.140625" style="36" customWidth="1"/>
    <col min="2571" max="2571" width="9.140625" style="36"/>
    <col min="2572" max="2572" width="11.140625" style="36" customWidth="1"/>
    <col min="2573" max="2573" width="10.28515625" style="36" customWidth="1"/>
    <col min="2574" max="2574" width="9.140625" style="36"/>
    <col min="2575" max="2575" width="14.5703125" style="36" customWidth="1"/>
    <col min="2576" max="2576" width="9.140625" style="36"/>
    <col min="2577" max="2577" width="11.28515625" style="36" customWidth="1"/>
    <col min="2578" max="2578" width="23.5703125" style="36" bestFit="1" customWidth="1"/>
    <col min="2579" max="2818" width="9.140625" style="36"/>
    <col min="2819" max="2819" width="10.140625" style="36" customWidth="1"/>
    <col min="2820" max="2820" width="12.42578125" style="36" customWidth="1"/>
    <col min="2821" max="2821" width="9.140625" style="36"/>
    <col min="2822" max="2822" width="10.5703125" style="36" customWidth="1"/>
    <col min="2823" max="2823" width="11.28515625" style="36" customWidth="1"/>
    <col min="2824" max="2824" width="9.140625" style="36"/>
    <col min="2825" max="2825" width="10.85546875" style="36" customWidth="1"/>
    <col min="2826" max="2826" width="15.140625" style="36" customWidth="1"/>
    <col min="2827" max="2827" width="9.140625" style="36"/>
    <col min="2828" max="2828" width="11.140625" style="36" customWidth="1"/>
    <col min="2829" max="2829" width="10.28515625" style="36" customWidth="1"/>
    <col min="2830" max="2830" width="9.140625" style="36"/>
    <col min="2831" max="2831" width="14.5703125" style="36" customWidth="1"/>
    <col min="2832" max="2832" width="9.140625" style="36"/>
    <col min="2833" max="2833" width="11.28515625" style="36" customWidth="1"/>
    <col min="2834" max="2834" width="23.5703125" style="36" bestFit="1" customWidth="1"/>
    <col min="2835" max="3074" width="9.140625" style="36"/>
    <col min="3075" max="3075" width="10.140625" style="36" customWidth="1"/>
    <col min="3076" max="3076" width="12.42578125" style="36" customWidth="1"/>
    <col min="3077" max="3077" width="9.140625" style="36"/>
    <col min="3078" max="3078" width="10.5703125" style="36" customWidth="1"/>
    <col min="3079" max="3079" width="11.28515625" style="36" customWidth="1"/>
    <col min="3080" max="3080" width="9.140625" style="36"/>
    <col min="3081" max="3081" width="10.85546875" style="36" customWidth="1"/>
    <col min="3082" max="3082" width="15.140625" style="36" customWidth="1"/>
    <col min="3083" max="3083" width="9.140625" style="36"/>
    <col min="3084" max="3084" width="11.140625" style="36" customWidth="1"/>
    <col min="3085" max="3085" width="10.28515625" style="36" customWidth="1"/>
    <col min="3086" max="3086" width="9.140625" style="36"/>
    <col min="3087" max="3087" width="14.5703125" style="36" customWidth="1"/>
    <col min="3088" max="3088" width="9.140625" style="36"/>
    <col min="3089" max="3089" width="11.28515625" style="36" customWidth="1"/>
    <col min="3090" max="3090" width="23.5703125" style="36" bestFit="1" customWidth="1"/>
    <col min="3091" max="3330" width="9.140625" style="36"/>
    <col min="3331" max="3331" width="10.140625" style="36" customWidth="1"/>
    <col min="3332" max="3332" width="12.42578125" style="36" customWidth="1"/>
    <col min="3333" max="3333" width="9.140625" style="36"/>
    <col min="3334" max="3334" width="10.5703125" style="36" customWidth="1"/>
    <col min="3335" max="3335" width="11.28515625" style="36" customWidth="1"/>
    <col min="3336" max="3336" width="9.140625" style="36"/>
    <col min="3337" max="3337" width="10.85546875" style="36" customWidth="1"/>
    <col min="3338" max="3338" width="15.140625" style="36" customWidth="1"/>
    <col min="3339" max="3339" width="9.140625" style="36"/>
    <col min="3340" max="3340" width="11.140625" style="36" customWidth="1"/>
    <col min="3341" max="3341" width="10.28515625" style="36" customWidth="1"/>
    <col min="3342" max="3342" width="9.140625" style="36"/>
    <col min="3343" max="3343" width="14.5703125" style="36" customWidth="1"/>
    <col min="3344" max="3344" width="9.140625" style="36"/>
    <col min="3345" max="3345" width="11.28515625" style="36" customWidth="1"/>
    <col min="3346" max="3346" width="23.5703125" style="36" bestFit="1" customWidth="1"/>
    <col min="3347" max="3586" width="9.140625" style="36"/>
    <col min="3587" max="3587" width="10.140625" style="36" customWidth="1"/>
    <col min="3588" max="3588" width="12.42578125" style="36" customWidth="1"/>
    <col min="3589" max="3589" width="9.140625" style="36"/>
    <col min="3590" max="3590" width="10.5703125" style="36" customWidth="1"/>
    <col min="3591" max="3591" width="11.28515625" style="36" customWidth="1"/>
    <col min="3592" max="3592" width="9.140625" style="36"/>
    <col min="3593" max="3593" width="10.85546875" style="36" customWidth="1"/>
    <col min="3594" max="3594" width="15.140625" style="36" customWidth="1"/>
    <col min="3595" max="3595" width="9.140625" style="36"/>
    <col min="3596" max="3596" width="11.140625" style="36" customWidth="1"/>
    <col min="3597" max="3597" width="10.28515625" style="36" customWidth="1"/>
    <col min="3598" max="3598" width="9.140625" style="36"/>
    <col min="3599" max="3599" width="14.5703125" style="36" customWidth="1"/>
    <col min="3600" max="3600" width="9.140625" style="36"/>
    <col min="3601" max="3601" width="11.28515625" style="36" customWidth="1"/>
    <col min="3602" max="3602" width="23.5703125" style="36" bestFit="1" customWidth="1"/>
    <col min="3603" max="3842" width="9.140625" style="36"/>
    <col min="3843" max="3843" width="10.140625" style="36" customWidth="1"/>
    <col min="3844" max="3844" width="12.42578125" style="36" customWidth="1"/>
    <col min="3845" max="3845" width="9.140625" style="36"/>
    <col min="3846" max="3846" width="10.5703125" style="36" customWidth="1"/>
    <col min="3847" max="3847" width="11.28515625" style="36" customWidth="1"/>
    <col min="3848" max="3848" width="9.140625" style="36"/>
    <col min="3849" max="3849" width="10.85546875" style="36" customWidth="1"/>
    <col min="3850" max="3850" width="15.140625" style="36" customWidth="1"/>
    <col min="3851" max="3851" width="9.140625" style="36"/>
    <col min="3852" max="3852" width="11.140625" style="36" customWidth="1"/>
    <col min="3853" max="3853" width="10.28515625" style="36" customWidth="1"/>
    <col min="3854" max="3854" width="9.140625" style="36"/>
    <col min="3855" max="3855" width="14.5703125" style="36" customWidth="1"/>
    <col min="3856" max="3856" width="9.140625" style="36"/>
    <col min="3857" max="3857" width="11.28515625" style="36" customWidth="1"/>
    <col min="3858" max="3858" width="23.5703125" style="36" bestFit="1" customWidth="1"/>
    <col min="3859" max="4098" width="9.140625" style="36"/>
    <col min="4099" max="4099" width="10.140625" style="36" customWidth="1"/>
    <col min="4100" max="4100" width="12.42578125" style="36" customWidth="1"/>
    <col min="4101" max="4101" width="9.140625" style="36"/>
    <col min="4102" max="4102" width="10.5703125" style="36" customWidth="1"/>
    <col min="4103" max="4103" width="11.28515625" style="36" customWidth="1"/>
    <col min="4104" max="4104" width="9.140625" style="36"/>
    <col min="4105" max="4105" width="10.85546875" style="36" customWidth="1"/>
    <col min="4106" max="4106" width="15.140625" style="36" customWidth="1"/>
    <col min="4107" max="4107" width="9.140625" style="36"/>
    <col min="4108" max="4108" width="11.140625" style="36" customWidth="1"/>
    <col min="4109" max="4109" width="10.28515625" style="36" customWidth="1"/>
    <col min="4110" max="4110" width="9.140625" style="36"/>
    <col min="4111" max="4111" width="14.5703125" style="36" customWidth="1"/>
    <col min="4112" max="4112" width="9.140625" style="36"/>
    <col min="4113" max="4113" width="11.28515625" style="36" customWidth="1"/>
    <col min="4114" max="4114" width="23.5703125" style="36" bestFit="1" customWidth="1"/>
    <col min="4115" max="4354" width="9.140625" style="36"/>
    <col min="4355" max="4355" width="10.140625" style="36" customWidth="1"/>
    <col min="4356" max="4356" width="12.42578125" style="36" customWidth="1"/>
    <col min="4357" max="4357" width="9.140625" style="36"/>
    <col min="4358" max="4358" width="10.5703125" style="36" customWidth="1"/>
    <col min="4359" max="4359" width="11.28515625" style="36" customWidth="1"/>
    <col min="4360" max="4360" width="9.140625" style="36"/>
    <col min="4361" max="4361" width="10.85546875" style="36" customWidth="1"/>
    <col min="4362" max="4362" width="15.140625" style="36" customWidth="1"/>
    <col min="4363" max="4363" width="9.140625" style="36"/>
    <col min="4364" max="4364" width="11.140625" style="36" customWidth="1"/>
    <col min="4365" max="4365" width="10.28515625" style="36" customWidth="1"/>
    <col min="4366" max="4366" width="9.140625" style="36"/>
    <col min="4367" max="4367" width="14.5703125" style="36" customWidth="1"/>
    <col min="4368" max="4368" width="9.140625" style="36"/>
    <col min="4369" max="4369" width="11.28515625" style="36" customWidth="1"/>
    <col min="4370" max="4370" width="23.5703125" style="36" bestFit="1" customWidth="1"/>
    <col min="4371" max="4610" width="9.140625" style="36"/>
    <col min="4611" max="4611" width="10.140625" style="36" customWidth="1"/>
    <col min="4612" max="4612" width="12.42578125" style="36" customWidth="1"/>
    <col min="4613" max="4613" width="9.140625" style="36"/>
    <col min="4614" max="4614" width="10.5703125" style="36" customWidth="1"/>
    <col min="4615" max="4615" width="11.28515625" style="36" customWidth="1"/>
    <col min="4616" max="4616" width="9.140625" style="36"/>
    <col min="4617" max="4617" width="10.85546875" style="36" customWidth="1"/>
    <col min="4618" max="4618" width="15.140625" style="36" customWidth="1"/>
    <col min="4619" max="4619" width="9.140625" style="36"/>
    <col min="4620" max="4620" width="11.140625" style="36" customWidth="1"/>
    <col min="4621" max="4621" width="10.28515625" style="36" customWidth="1"/>
    <col min="4622" max="4622" width="9.140625" style="36"/>
    <col min="4623" max="4623" width="14.5703125" style="36" customWidth="1"/>
    <col min="4624" max="4624" width="9.140625" style="36"/>
    <col min="4625" max="4625" width="11.28515625" style="36" customWidth="1"/>
    <col min="4626" max="4626" width="23.5703125" style="36" bestFit="1" customWidth="1"/>
    <col min="4627" max="4866" width="9.140625" style="36"/>
    <col min="4867" max="4867" width="10.140625" style="36" customWidth="1"/>
    <col min="4868" max="4868" width="12.42578125" style="36" customWidth="1"/>
    <col min="4869" max="4869" width="9.140625" style="36"/>
    <col min="4870" max="4870" width="10.5703125" style="36" customWidth="1"/>
    <col min="4871" max="4871" width="11.28515625" style="36" customWidth="1"/>
    <col min="4872" max="4872" width="9.140625" style="36"/>
    <col min="4873" max="4873" width="10.85546875" style="36" customWidth="1"/>
    <col min="4874" max="4874" width="15.140625" style="36" customWidth="1"/>
    <col min="4875" max="4875" width="9.140625" style="36"/>
    <col min="4876" max="4876" width="11.140625" style="36" customWidth="1"/>
    <col min="4877" max="4877" width="10.28515625" style="36" customWidth="1"/>
    <col min="4878" max="4878" width="9.140625" style="36"/>
    <col min="4879" max="4879" width="14.5703125" style="36" customWidth="1"/>
    <col min="4880" max="4880" width="9.140625" style="36"/>
    <col min="4881" max="4881" width="11.28515625" style="36" customWidth="1"/>
    <col min="4882" max="4882" width="23.5703125" style="36" bestFit="1" customWidth="1"/>
    <col min="4883" max="5122" width="9.140625" style="36"/>
    <col min="5123" max="5123" width="10.140625" style="36" customWidth="1"/>
    <col min="5124" max="5124" width="12.42578125" style="36" customWidth="1"/>
    <col min="5125" max="5125" width="9.140625" style="36"/>
    <col min="5126" max="5126" width="10.5703125" style="36" customWidth="1"/>
    <col min="5127" max="5127" width="11.28515625" style="36" customWidth="1"/>
    <col min="5128" max="5128" width="9.140625" style="36"/>
    <col min="5129" max="5129" width="10.85546875" style="36" customWidth="1"/>
    <col min="5130" max="5130" width="15.140625" style="36" customWidth="1"/>
    <col min="5131" max="5131" width="9.140625" style="36"/>
    <col min="5132" max="5132" width="11.140625" style="36" customWidth="1"/>
    <col min="5133" max="5133" width="10.28515625" style="36" customWidth="1"/>
    <col min="5134" max="5134" width="9.140625" style="36"/>
    <col min="5135" max="5135" width="14.5703125" style="36" customWidth="1"/>
    <col min="5136" max="5136" width="9.140625" style="36"/>
    <col min="5137" max="5137" width="11.28515625" style="36" customWidth="1"/>
    <col min="5138" max="5138" width="23.5703125" style="36" bestFit="1" customWidth="1"/>
    <col min="5139" max="5378" width="9.140625" style="36"/>
    <col min="5379" max="5379" width="10.140625" style="36" customWidth="1"/>
    <col min="5380" max="5380" width="12.42578125" style="36" customWidth="1"/>
    <col min="5381" max="5381" width="9.140625" style="36"/>
    <col min="5382" max="5382" width="10.5703125" style="36" customWidth="1"/>
    <col min="5383" max="5383" width="11.28515625" style="36" customWidth="1"/>
    <col min="5384" max="5384" width="9.140625" style="36"/>
    <col min="5385" max="5385" width="10.85546875" style="36" customWidth="1"/>
    <col min="5386" max="5386" width="15.140625" style="36" customWidth="1"/>
    <col min="5387" max="5387" width="9.140625" style="36"/>
    <col min="5388" max="5388" width="11.140625" style="36" customWidth="1"/>
    <col min="5389" max="5389" width="10.28515625" style="36" customWidth="1"/>
    <col min="5390" max="5390" width="9.140625" style="36"/>
    <col min="5391" max="5391" width="14.5703125" style="36" customWidth="1"/>
    <col min="5392" max="5392" width="9.140625" style="36"/>
    <col min="5393" max="5393" width="11.28515625" style="36" customWidth="1"/>
    <col min="5394" max="5394" width="23.5703125" style="36" bestFit="1" customWidth="1"/>
    <col min="5395" max="5634" width="9.140625" style="36"/>
    <col min="5635" max="5635" width="10.140625" style="36" customWidth="1"/>
    <col min="5636" max="5636" width="12.42578125" style="36" customWidth="1"/>
    <col min="5637" max="5637" width="9.140625" style="36"/>
    <col min="5638" max="5638" width="10.5703125" style="36" customWidth="1"/>
    <col min="5639" max="5639" width="11.28515625" style="36" customWidth="1"/>
    <col min="5640" max="5640" width="9.140625" style="36"/>
    <col min="5641" max="5641" width="10.85546875" style="36" customWidth="1"/>
    <col min="5642" max="5642" width="15.140625" style="36" customWidth="1"/>
    <col min="5643" max="5643" width="9.140625" style="36"/>
    <col min="5644" max="5644" width="11.140625" style="36" customWidth="1"/>
    <col min="5645" max="5645" width="10.28515625" style="36" customWidth="1"/>
    <col min="5646" max="5646" width="9.140625" style="36"/>
    <col min="5647" max="5647" width="14.5703125" style="36" customWidth="1"/>
    <col min="5648" max="5648" width="9.140625" style="36"/>
    <col min="5649" max="5649" width="11.28515625" style="36" customWidth="1"/>
    <col min="5650" max="5650" width="23.5703125" style="36" bestFit="1" customWidth="1"/>
    <col min="5651" max="5890" width="9.140625" style="36"/>
    <col min="5891" max="5891" width="10.140625" style="36" customWidth="1"/>
    <col min="5892" max="5892" width="12.42578125" style="36" customWidth="1"/>
    <col min="5893" max="5893" width="9.140625" style="36"/>
    <col min="5894" max="5894" width="10.5703125" style="36" customWidth="1"/>
    <col min="5895" max="5895" width="11.28515625" style="36" customWidth="1"/>
    <col min="5896" max="5896" width="9.140625" style="36"/>
    <col min="5897" max="5897" width="10.85546875" style="36" customWidth="1"/>
    <col min="5898" max="5898" width="15.140625" style="36" customWidth="1"/>
    <col min="5899" max="5899" width="9.140625" style="36"/>
    <col min="5900" max="5900" width="11.140625" style="36" customWidth="1"/>
    <col min="5901" max="5901" width="10.28515625" style="36" customWidth="1"/>
    <col min="5902" max="5902" width="9.140625" style="36"/>
    <col min="5903" max="5903" width="14.5703125" style="36" customWidth="1"/>
    <col min="5904" max="5904" width="9.140625" style="36"/>
    <col min="5905" max="5905" width="11.28515625" style="36" customWidth="1"/>
    <col min="5906" max="5906" width="23.5703125" style="36" bestFit="1" customWidth="1"/>
    <col min="5907" max="6146" width="9.140625" style="36"/>
    <col min="6147" max="6147" width="10.140625" style="36" customWidth="1"/>
    <col min="6148" max="6148" width="12.42578125" style="36" customWidth="1"/>
    <col min="6149" max="6149" width="9.140625" style="36"/>
    <col min="6150" max="6150" width="10.5703125" style="36" customWidth="1"/>
    <col min="6151" max="6151" width="11.28515625" style="36" customWidth="1"/>
    <col min="6152" max="6152" width="9.140625" style="36"/>
    <col min="6153" max="6153" width="10.85546875" style="36" customWidth="1"/>
    <col min="6154" max="6154" width="15.140625" style="36" customWidth="1"/>
    <col min="6155" max="6155" width="9.140625" style="36"/>
    <col min="6156" max="6156" width="11.140625" style="36" customWidth="1"/>
    <col min="6157" max="6157" width="10.28515625" style="36" customWidth="1"/>
    <col min="6158" max="6158" width="9.140625" style="36"/>
    <col min="6159" max="6159" width="14.5703125" style="36" customWidth="1"/>
    <col min="6160" max="6160" width="9.140625" style="36"/>
    <col min="6161" max="6161" width="11.28515625" style="36" customWidth="1"/>
    <col min="6162" max="6162" width="23.5703125" style="36" bestFit="1" customWidth="1"/>
    <col min="6163" max="6402" width="9.140625" style="36"/>
    <col min="6403" max="6403" width="10.140625" style="36" customWidth="1"/>
    <col min="6404" max="6404" width="12.42578125" style="36" customWidth="1"/>
    <col min="6405" max="6405" width="9.140625" style="36"/>
    <col min="6406" max="6406" width="10.5703125" style="36" customWidth="1"/>
    <col min="6407" max="6407" width="11.28515625" style="36" customWidth="1"/>
    <col min="6408" max="6408" width="9.140625" style="36"/>
    <col min="6409" max="6409" width="10.85546875" style="36" customWidth="1"/>
    <col min="6410" max="6410" width="15.140625" style="36" customWidth="1"/>
    <col min="6411" max="6411" width="9.140625" style="36"/>
    <col min="6412" max="6412" width="11.140625" style="36" customWidth="1"/>
    <col min="6413" max="6413" width="10.28515625" style="36" customWidth="1"/>
    <col min="6414" max="6414" width="9.140625" style="36"/>
    <col min="6415" max="6415" width="14.5703125" style="36" customWidth="1"/>
    <col min="6416" max="6416" width="9.140625" style="36"/>
    <col min="6417" max="6417" width="11.28515625" style="36" customWidth="1"/>
    <col min="6418" max="6418" width="23.5703125" style="36" bestFit="1" customWidth="1"/>
    <col min="6419" max="6658" width="9.140625" style="36"/>
    <col min="6659" max="6659" width="10.140625" style="36" customWidth="1"/>
    <col min="6660" max="6660" width="12.42578125" style="36" customWidth="1"/>
    <col min="6661" max="6661" width="9.140625" style="36"/>
    <col min="6662" max="6662" width="10.5703125" style="36" customWidth="1"/>
    <col min="6663" max="6663" width="11.28515625" style="36" customWidth="1"/>
    <col min="6664" max="6664" width="9.140625" style="36"/>
    <col min="6665" max="6665" width="10.85546875" style="36" customWidth="1"/>
    <col min="6666" max="6666" width="15.140625" style="36" customWidth="1"/>
    <col min="6667" max="6667" width="9.140625" style="36"/>
    <col min="6668" max="6668" width="11.140625" style="36" customWidth="1"/>
    <col min="6669" max="6669" width="10.28515625" style="36" customWidth="1"/>
    <col min="6670" max="6670" width="9.140625" style="36"/>
    <col min="6671" max="6671" width="14.5703125" style="36" customWidth="1"/>
    <col min="6672" max="6672" width="9.140625" style="36"/>
    <col min="6673" max="6673" width="11.28515625" style="36" customWidth="1"/>
    <col min="6674" max="6674" width="23.5703125" style="36" bestFit="1" customWidth="1"/>
    <col min="6675" max="6914" width="9.140625" style="36"/>
    <col min="6915" max="6915" width="10.140625" style="36" customWidth="1"/>
    <col min="6916" max="6916" width="12.42578125" style="36" customWidth="1"/>
    <col min="6917" max="6917" width="9.140625" style="36"/>
    <col min="6918" max="6918" width="10.5703125" style="36" customWidth="1"/>
    <col min="6919" max="6919" width="11.28515625" style="36" customWidth="1"/>
    <col min="6920" max="6920" width="9.140625" style="36"/>
    <col min="6921" max="6921" width="10.85546875" style="36" customWidth="1"/>
    <col min="6922" max="6922" width="15.140625" style="36" customWidth="1"/>
    <col min="6923" max="6923" width="9.140625" style="36"/>
    <col min="6924" max="6924" width="11.140625" style="36" customWidth="1"/>
    <col min="6925" max="6925" width="10.28515625" style="36" customWidth="1"/>
    <col min="6926" max="6926" width="9.140625" style="36"/>
    <col min="6927" max="6927" width="14.5703125" style="36" customWidth="1"/>
    <col min="6928" max="6928" width="9.140625" style="36"/>
    <col min="6929" max="6929" width="11.28515625" style="36" customWidth="1"/>
    <col min="6930" max="6930" width="23.5703125" style="36" bestFit="1" customWidth="1"/>
    <col min="6931" max="7170" width="9.140625" style="36"/>
    <col min="7171" max="7171" width="10.140625" style="36" customWidth="1"/>
    <col min="7172" max="7172" width="12.42578125" style="36" customWidth="1"/>
    <col min="7173" max="7173" width="9.140625" style="36"/>
    <col min="7174" max="7174" width="10.5703125" style="36" customWidth="1"/>
    <col min="7175" max="7175" width="11.28515625" style="36" customWidth="1"/>
    <col min="7176" max="7176" width="9.140625" style="36"/>
    <col min="7177" max="7177" width="10.85546875" style="36" customWidth="1"/>
    <col min="7178" max="7178" width="15.140625" style="36" customWidth="1"/>
    <col min="7179" max="7179" width="9.140625" style="36"/>
    <col min="7180" max="7180" width="11.140625" style="36" customWidth="1"/>
    <col min="7181" max="7181" width="10.28515625" style="36" customWidth="1"/>
    <col min="7182" max="7182" width="9.140625" style="36"/>
    <col min="7183" max="7183" width="14.5703125" style="36" customWidth="1"/>
    <col min="7184" max="7184" width="9.140625" style="36"/>
    <col min="7185" max="7185" width="11.28515625" style="36" customWidth="1"/>
    <col min="7186" max="7186" width="23.5703125" style="36" bestFit="1" customWidth="1"/>
    <col min="7187" max="7426" width="9.140625" style="36"/>
    <col min="7427" max="7427" width="10.140625" style="36" customWidth="1"/>
    <col min="7428" max="7428" width="12.42578125" style="36" customWidth="1"/>
    <col min="7429" max="7429" width="9.140625" style="36"/>
    <col min="7430" max="7430" width="10.5703125" style="36" customWidth="1"/>
    <col min="7431" max="7431" width="11.28515625" style="36" customWidth="1"/>
    <col min="7432" max="7432" width="9.140625" style="36"/>
    <col min="7433" max="7433" width="10.85546875" style="36" customWidth="1"/>
    <col min="7434" max="7434" width="15.140625" style="36" customWidth="1"/>
    <col min="7435" max="7435" width="9.140625" style="36"/>
    <col min="7436" max="7436" width="11.140625" style="36" customWidth="1"/>
    <col min="7437" max="7437" width="10.28515625" style="36" customWidth="1"/>
    <col min="7438" max="7438" width="9.140625" style="36"/>
    <col min="7439" max="7439" width="14.5703125" style="36" customWidth="1"/>
    <col min="7440" max="7440" width="9.140625" style="36"/>
    <col min="7441" max="7441" width="11.28515625" style="36" customWidth="1"/>
    <col min="7442" max="7442" width="23.5703125" style="36" bestFit="1" customWidth="1"/>
    <col min="7443" max="7682" width="9.140625" style="36"/>
    <col min="7683" max="7683" width="10.140625" style="36" customWidth="1"/>
    <col min="7684" max="7684" width="12.42578125" style="36" customWidth="1"/>
    <col min="7685" max="7685" width="9.140625" style="36"/>
    <col min="7686" max="7686" width="10.5703125" style="36" customWidth="1"/>
    <col min="7687" max="7687" width="11.28515625" style="36" customWidth="1"/>
    <col min="7688" max="7688" width="9.140625" style="36"/>
    <col min="7689" max="7689" width="10.85546875" style="36" customWidth="1"/>
    <col min="7690" max="7690" width="15.140625" style="36" customWidth="1"/>
    <col min="7691" max="7691" width="9.140625" style="36"/>
    <col min="7692" max="7692" width="11.140625" style="36" customWidth="1"/>
    <col min="7693" max="7693" width="10.28515625" style="36" customWidth="1"/>
    <col min="7694" max="7694" width="9.140625" style="36"/>
    <col min="7695" max="7695" width="14.5703125" style="36" customWidth="1"/>
    <col min="7696" max="7696" width="9.140625" style="36"/>
    <col min="7697" max="7697" width="11.28515625" style="36" customWidth="1"/>
    <col min="7698" max="7698" width="23.5703125" style="36" bestFit="1" customWidth="1"/>
    <col min="7699" max="7938" width="9.140625" style="36"/>
    <col min="7939" max="7939" width="10.140625" style="36" customWidth="1"/>
    <col min="7940" max="7940" width="12.42578125" style="36" customWidth="1"/>
    <col min="7941" max="7941" width="9.140625" style="36"/>
    <col min="7942" max="7942" width="10.5703125" style="36" customWidth="1"/>
    <col min="7943" max="7943" width="11.28515625" style="36" customWidth="1"/>
    <col min="7944" max="7944" width="9.140625" style="36"/>
    <col min="7945" max="7945" width="10.85546875" style="36" customWidth="1"/>
    <col min="7946" max="7946" width="15.140625" style="36" customWidth="1"/>
    <col min="7947" max="7947" width="9.140625" style="36"/>
    <col min="7948" max="7948" width="11.140625" style="36" customWidth="1"/>
    <col min="7949" max="7949" width="10.28515625" style="36" customWidth="1"/>
    <col min="7950" max="7950" width="9.140625" style="36"/>
    <col min="7951" max="7951" width="14.5703125" style="36" customWidth="1"/>
    <col min="7952" max="7952" width="9.140625" style="36"/>
    <col min="7953" max="7953" width="11.28515625" style="36" customWidth="1"/>
    <col min="7954" max="7954" width="23.5703125" style="36" bestFit="1" customWidth="1"/>
    <col min="7955" max="8194" width="9.140625" style="36"/>
    <col min="8195" max="8195" width="10.140625" style="36" customWidth="1"/>
    <col min="8196" max="8196" width="12.42578125" style="36" customWidth="1"/>
    <col min="8197" max="8197" width="9.140625" style="36"/>
    <col min="8198" max="8198" width="10.5703125" style="36" customWidth="1"/>
    <col min="8199" max="8199" width="11.28515625" style="36" customWidth="1"/>
    <col min="8200" max="8200" width="9.140625" style="36"/>
    <col min="8201" max="8201" width="10.85546875" style="36" customWidth="1"/>
    <col min="8202" max="8202" width="15.140625" style="36" customWidth="1"/>
    <col min="8203" max="8203" width="9.140625" style="36"/>
    <col min="8204" max="8204" width="11.140625" style="36" customWidth="1"/>
    <col min="8205" max="8205" width="10.28515625" style="36" customWidth="1"/>
    <col min="8206" max="8206" width="9.140625" style="36"/>
    <col min="8207" max="8207" width="14.5703125" style="36" customWidth="1"/>
    <col min="8208" max="8208" width="9.140625" style="36"/>
    <col min="8209" max="8209" width="11.28515625" style="36" customWidth="1"/>
    <col min="8210" max="8210" width="23.5703125" style="36" bestFit="1" customWidth="1"/>
    <col min="8211" max="8450" width="9.140625" style="36"/>
    <col min="8451" max="8451" width="10.140625" style="36" customWidth="1"/>
    <col min="8452" max="8452" width="12.42578125" style="36" customWidth="1"/>
    <col min="8453" max="8453" width="9.140625" style="36"/>
    <col min="8454" max="8454" width="10.5703125" style="36" customWidth="1"/>
    <col min="8455" max="8455" width="11.28515625" style="36" customWidth="1"/>
    <col min="8456" max="8456" width="9.140625" style="36"/>
    <col min="8457" max="8457" width="10.85546875" style="36" customWidth="1"/>
    <col min="8458" max="8458" width="15.140625" style="36" customWidth="1"/>
    <col min="8459" max="8459" width="9.140625" style="36"/>
    <col min="8460" max="8460" width="11.140625" style="36" customWidth="1"/>
    <col min="8461" max="8461" width="10.28515625" style="36" customWidth="1"/>
    <col min="8462" max="8462" width="9.140625" style="36"/>
    <col min="8463" max="8463" width="14.5703125" style="36" customWidth="1"/>
    <col min="8464" max="8464" width="9.140625" style="36"/>
    <col min="8465" max="8465" width="11.28515625" style="36" customWidth="1"/>
    <col min="8466" max="8466" width="23.5703125" style="36" bestFit="1" customWidth="1"/>
    <col min="8467" max="8706" width="9.140625" style="36"/>
    <col min="8707" max="8707" width="10.140625" style="36" customWidth="1"/>
    <col min="8708" max="8708" width="12.42578125" style="36" customWidth="1"/>
    <col min="8709" max="8709" width="9.140625" style="36"/>
    <col min="8710" max="8710" width="10.5703125" style="36" customWidth="1"/>
    <col min="8711" max="8711" width="11.28515625" style="36" customWidth="1"/>
    <col min="8712" max="8712" width="9.140625" style="36"/>
    <col min="8713" max="8713" width="10.85546875" style="36" customWidth="1"/>
    <col min="8714" max="8714" width="15.140625" style="36" customWidth="1"/>
    <col min="8715" max="8715" width="9.140625" style="36"/>
    <col min="8716" max="8716" width="11.140625" style="36" customWidth="1"/>
    <col min="8717" max="8717" width="10.28515625" style="36" customWidth="1"/>
    <col min="8718" max="8718" width="9.140625" style="36"/>
    <col min="8719" max="8719" width="14.5703125" style="36" customWidth="1"/>
    <col min="8720" max="8720" width="9.140625" style="36"/>
    <col min="8721" max="8721" width="11.28515625" style="36" customWidth="1"/>
    <col min="8722" max="8722" width="23.5703125" style="36" bestFit="1" customWidth="1"/>
    <col min="8723" max="8962" width="9.140625" style="36"/>
    <col min="8963" max="8963" width="10.140625" style="36" customWidth="1"/>
    <col min="8964" max="8964" width="12.42578125" style="36" customWidth="1"/>
    <col min="8965" max="8965" width="9.140625" style="36"/>
    <col min="8966" max="8966" width="10.5703125" style="36" customWidth="1"/>
    <col min="8967" max="8967" width="11.28515625" style="36" customWidth="1"/>
    <col min="8968" max="8968" width="9.140625" style="36"/>
    <col min="8969" max="8969" width="10.85546875" style="36" customWidth="1"/>
    <col min="8970" max="8970" width="15.140625" style="36" customWidth="1"/>
    <col min="8971" max="8971" width="9.140625" style="36"/>
    <col min="8972" max="8972" width="11.140625" style="36" customWidth="1"/>
    <col min="8973" max="8973" width="10.28515625" style="36" customWidth="1"/>
    <col min="8974" max="8974" width="9.140625" style="36"/>
    <col min="8975" max="8975" width="14.5703125" style="36" customWidth="1"/>
    <col min="8976" max="8976" width="9.140625" style="36"/>
    <col min="8977" max="8977" width="11.28515625" style="36" customWidth="1"/>
    <col min="8978" max="8978" width="23.5703125" style="36" bestFit="1" customWidth="1"/>
    <col min="8979" max="9218" width="9.140625" style="36"/>
    <col min="9219" max="9219" width="10.140625" style="36" customWidth="1"/>
    <col min="9220" max="9220" width="12.42578125" style="36" customWidth="1"/>
    <col min="9221" max="9221" width="9.140625" style="36"/>
    <col min="9222" max="9222" width="10.5703125" style="36" customWidth="1"/>
    <col min="9223" max="9223" width="11.28515625" style="36" customWidth="1"/>
    <col min="9224" max="9224" width="9.140625" style="36"/>
    <col min="9225" max="9225" width="10.85546875" style="36" customWidth="1"/>
    <col min="9226" max="9226" width="15.140625" style="36" customWidth="1"/>
    <col min="9227" max="9227" width="9.140625" style="36"/>
    <col min="9228" max="9228" width="11.140625" style="36" customWidth="1"/>
    <col min="9229" max="9229" width="10.28515625" style="36" customWidth="1"/>
    <col min="9230" max="9230" width="9.140625" style="36"/>
    <col min="9231" max="9231" width="14.5703125" style="36" customWidth="1"/>
    <col min="9232" max="9232" width="9.140625" style="36"/>
    <col min="9233" max="9233" width="11.28515625" style="36" customWidth="1"/>
    <col min="9234" max="9234" width="23.5703125" style="36" bestFit="1" customWidth="1"/>
    <col min="9235" max="9474" width="9.140625" style="36"/>
    <col min="9475" max="9475" width="10.140625" style="36" customWidth="1"/>
    <col min="9476" max="9476" width="12.42578125" style="36" customWidth="1"/>
    <col min="9477" max="9477" width="9.140625" style="36"/>
    <col min="9478" max="9478" width="10.5703125" style="36" customWidth="1"/>
    <col min="9479" max="9479" width="11.28515625" style="36" customWidth="1"/>
    <col min="9480" max="9480" width="9.140625" style="36"/>
    <col min="9481" max="9481" width="10.85546875" style="36" customWidth="1"/>
    <col min="9482" max="9482" width="15.140625" style="36" customWidth="1"/>
    <col min="9483" max="9483" width="9.140625" style="36"/>
    <col min="9484" max="9484" width="11.140625" style="36" customWidth="1"/>
    <col min="9485" max="9485" width="10.28515625" style="36" customWidth="1"/>
    <col min="9486" max="9486" width="9.140625" style="36"/>
    <col min="9487" max="9487" width="14.5703125" style="36" customWidth="1"/>
    <col min="9488" max="9488" width="9.140625" style="36"/>
    <col min="9489" max="9489" width="11.28515625" style="36" customWidth="1"/>
    <col min="9490" max="9490" width="23.5703125" style="36" bestFit="1" customWidth="1"/>
    <col min="9491" max="9730" width="9.140625" style="36"/>
    <col min="9731" max="9731" width="10.140625" style="36" customWidth="1"/>
    <col min="9732" max="9732" width="12.42578125" style="36" customWidth="1"/>
    <col min="9733" max="9733" width="9.140625" style="36"/>
    <col min="9734" max="9734" width="10.5703125" style="36" customWidth="1"/>
    <col min="9735" max="9735" width="11.28515625" style="36" customWidth="1"/>
    <col min="9736" max="9736" width="9.140625" style="36"/>
    <col min="9737" max="9737" width="10.85546875" style="36" customWidth="1"/>
    <col min="9738" max="9738" width="15.140625" style="36" customWidth="1"/>
    <col min="9739" max="9739" width="9.140625" style="36"/>
    <col min="9740" max="9740" width="11.140625" style="36" customWidth="1"/>
    <col min="9741" max="9741" width="10.28515625" style="36" customWidth="1"/>
    <col min="9742" max="9742" width="9.140625" style="36"/>
    <col min="9743" max="9743" width="14.5703125" style="36" customWidth="1"/>
    <col min="9744" max="9744" width="9.140625" style="36"/>
    <col min="9745" max="9745" width="11.28515625" style="36" customWidth="1"/>
    <col min="9746" max="9746" width="23.5703125" style="36" bestFit="1" customWidth="1"/>
    <col min="9747" max="9986" width="9.140625" style="36"/>
    <col min="9987" max="9987" width="10.140625" style="36" customWidth="1"/>
    <col min="9988" max="9988" width="12.42578125" style="36" customWidth="1"/>
    <col min="9989" max="9989" width="9.140625" style="36"/>
    <col min="9990" max="9990" width="10.5703125" style="36" customWidth="1"/>
    <col min="9991" max="9991" width="11.28515625" style="36" customWidth="1"/>
    <col min="9992" max="9992" width="9.140625" style="36"/>
    <col min="9993" max="9993" width="10.85546875" style="36" customWidth="1"/>
    <col min="9994" max="9994" width="15.140625" style="36" customWidth="1"/>
    <col min="9995" max="9995" width="9.140625" style="36"/>
    <col min="9996" max="9996" width="11.140625" style="36" customWidth="1"/>
    <col min="9997" max="9997" width="10.28515625" style="36" customWidth="1"/>
    <col min="9998" max="9998" width="9.140625" style="36"/>
    <col min="9999" max="9999" width="14.5703125" style="36" customWidth="1"/>
    <col min="10000" max="10000" width="9.140625" style="36"/>
    <col min="10001" max="10001" width="11.28515625" style="36" customWidth="1"/>
    <col min="10002" max="10002" width="23.5703125" style="36" bestFit="1" customWidth="1"/>
    <col min="10003" max="10242" width="9.140625" style="36"/>
    <col min="10243" max="10243" width="10.140625" style="36" customWidth="1"/>
    <col min="10244" max="10244" width="12.42578125" style="36" customWidth="1"/>
    <col min="10245" max="10245" width="9.140625" style="36"/>
    <col min="10246" max="10246" width="10.5703125" style="36" customWidth="1"/>
    <col min="10247" max="10247" width="11.28515625" style="36" customWidth="1"/>
    <col min="10248" max="10248" width="9.140625" style="36"/>
    <col min="10249" max="10249" width="10.85546875" style="36" customWidth="1"/>
    <col min="10250" max="10250" width="15.140625" style="36" customWidth="1"/>
    <col min="10251" max="10251" width="9.140625" style="36"/>
    <col min="10252" max="10252" width="11.140625" style="36" customWidth="1"/>
    <col min="10253" max="10253" width="10.28515625" style="36" customWidth="1"/>
    <col min="10254" max="10254" width="9.140625" style="36"/>
    <col min="10255" max="10255" width="14.5703125" style="36" customWidth="1"/>
    <col min="10256" max="10256" width="9.140625" style="36"/>
    <col min="10257" max="10257" width="11.28515625" style="36" customWidth="1"/>
    <col min="10258" max="10258" width="23.5703125" style="36" bestFit="1" customWidth="1"/>
    <col min="10259" max="10498" width="9.140625" style="36"/>
    <col min="10499" max="10499" width="10.140625" style="36" customWidth="1"/>
    <col min="10500" max="10500" width="12.42578125" style="36" customWidth="1"/>
    <col min="10501" max="10501" width="9.140625" style="36"/>
    <col min="10502" max="10502" width="10.5703125" style="36" customWidth="1"/>
    <col min="10503" max="10503" width="11.28515625" style="36" customWidth="1"/>
    <col min="10504" max="10504" width="9.140625" style="36"/>
    <col min="10505" max="10505" width="10.85546875" style="36" customWidth="1"/>
    <col min="10506" max="10506" width="15.140625" style="36" customWidth="1"/>
    <col min="10507" max="10507" width="9.140625" style="36"/>
    <col min="10508" max="10508" width="11.140625" style="36" customWidth="1"/>
    <col min="10509" max="10509" width="10.28515625" style="36" customWidth="1"/>
    <col min="10510" max="10510" width="9.140625" style="36"/>
    <col min="10511" max="10511" width="14.5703125" style="36" customWidth="1"/>
    <col min="10512" max="10512" width="9.140625" style="36"/>
    <col min="10513" max="10513" width="11.28515625" style="36" customWidth="1"/>
    <col min="10514" max="10514" width="23.5703125" style="36" bestFit="1" customWidth="1"/>
    <col min="10515" max="10754" width="9.140625" style="36"/>
    <col min="10755" max="10755" width="10.140625" style="36" customWidth="1"/>
    <col min="10756" max="10756" width="12.42578125" style="36" customWidth="1"/>
    <col min="10757" max="10757" width="9.140625" style="36"/>
    <col min="10758" max="10758" width="10.5703125" style="36" customWidth="1"/>
    <col min="10759" max="10759" width="11.28515625" style="36" customWidth="1"/>
    <col min="10760" max="10760" width="9.140625" style="36"/>
    <col min="10761" max="10761" width="10.85546875" style="36" customWidth="1"/>
    <col min="10762" max="10762" width="15.140625" style="36" customWidth="1"/>
    <col min="10763" max="10763" width="9.140625" style="36"/>
    <col min="10764" max="10764" width="11.140625" style="36" customWidth="1"/>
    <col min="10765" max="10765" width="10.28515625" style="36" customWidth="1"/>
    <col min="10766" max="10766" width="9.140625" style="36"/>
    <col min="10767" max="10767" width="14.5703125" style="36" customWidth="1"/>
    <col min="10768" max="10768" width="9.140625" style="36"/>
    <col min="10769" max="10769" width="11.28515625" style="36" customWidth="1"/>
    <col min="10770" max="10770" width="23.5703125" style="36" bestFit="1" customWidth="1"/>
    <col min="10771" max="11010" width="9.140625" style="36"/>
    <col min="11011" max="11011" width="10.140625" style="36" customWidth="1"/>
    <col min="11012" max="11012" width="12.42578125" style="36" customWidth="1"/>
    <col min="11013" max="11013" width="9.140625" style="36"/>
    <col min="11014" max="11014" width="10.5703125" style="36" customWidth="1"/>
    <col min="11015" max="11015" width="11.28515625" style="36" customWidth="1"/>
    <col min="11016" max="11016" width="9.140625" style="36"/>
    <col min="11017" max="11017" width="10.85546875" style="36" customWidth="1"/>
    <col min="11018" max="11018" width="15.140625" style="36" customWidth="1"/>
    <col min="11019" max="11019" width="9.140625" style="36"/>
    <col min="11020" max="11020" width="11.140625" style="36" customWidth="1"/>
    <col min="11021" max="11021" width="10.28515625" style="36" customWidth="1"/>
    <col min="11022" max="11022" width="9.140625" style="36"/>
    <col min="11023" max="11023" width="14.5703125" style="36" customWidth="1"/>
    <col min="11024" max="11024" width="9.140625" style="36"/>
    <col min="11025" max="11025" width="11.28515625" style="36" customWidth="1"/>
    <col min="11026" max="11026" width="23.5703125" style="36" bestFit="1" customWidth="1"/>
    <col min="11027" max="11266" width="9.140625" style="36"/>
    <col min="11267" max="11267" width="10.140625" style="36" customWidth="1"/>
    <col min="11268" max="11268" width="12.42578125" style="36" customWidth="1"/>
    <col min="11269" max="11269" width="9.140625" style="36"/>
    <col min="11270" max="11270" width="10.5703125" style="36" customWidth="1"/>
    <col min="11271" max="11271" width="11.28515625" style="36" customWidth="1"/>
    <col min="11272" max="11272" width="9.140625" style="36"/>
    <col min="11273" max="11273" width="10.85546875" style="36" customWidth="1"/>
    <col min="11274" max="11274" width="15.140625" style="36" customWidth="1"/>
    <col min="11275" max="11275" width="9.140625" style="36"/>
    <col min="11276" max="11276" width="11.140625" style="36" customWidth="1"/>
    <col min="11277" max="11277" width="10.28515625" style="36" customWidth="1"/>
    <col min="11278" max="11278" width="9.140625" style="36"/>
    <col min="11279" max="11279" width="14.5703125" style="36" customWidth="1"/>
    <col min="11280" max="11280" width="9.140625" style="36"/>
    <col min="11281" max="11281" width="11.28515625" style="36" customWidth="1"/>
    <col min="11282" max="11282" width="23.5703125" style="36" bestFit="1" customWidth="1"/>
    <col min="11283" max="11522" width="9.140625" style="36"/>
    <col min="11523" max="11523" width="10.140625" style="36" customWidth="1"/>
    <col min="11524" max="11524" width="12.42578125" style="36" customWidth="1"/>
    <col min="11525" max="11525" width="9.140625" style="36"/>
    <col min="11526" max="11526" width="10.5703125" style="36" customWidth="1"/>
    <col min="11527" max="11527" width="11.28515625" style="36" customWidth="1"/>
    <col min="11528" max="11528" width="9.140625" style="36"/>
    <col min="11529" max="11529" width="10.85546875" style="36" customWidth="1"/>
    <col min="11530" max="11530" width="15.140625" style="36" customWidth="1"/>
    <col min="11531" max="11531" width="9.140625" style="36"/>
    <col min="11532" max="11532" width="11.140625" style="36" customWidth="1"/>
    <col min="11533" max="11533" width="10.28515625" style="36" customWidth="1"/>
    <col min="11534" max="11534" width="9.140625" style="36"/>
    <col min="11535" max="11535" width="14.5703125" style="36" customWidth="1"/>
    <col min="11536" max="11536" width="9.140625" style="36"/>
    <col min="11537" max="11537" width="11.28515625" style="36" customWidth="1"/>
    <col min="11538" max="11538" width="23.5703125" style="36" bestFit="1" customWidth="1"/>
    <col min="11539" max="11778" width="9.140625" style="36"/>
    <col min="11779" max="11779" width="10.140625" style="36" customWidth="1"/>
    <col min="11780" max="11780" width="12.42578125" style="36" customWidth="1"/>
    <col min="11781" max="11781" width="9.140625" style="36"/>
    <col min="11782" max="11782" width="10.5703125" style="36" customWidth="1"/>
    <col min="11783" max="11783" width="11.28515625" style="36" customWidth="1"/>
    <col min="11784" max="11784" width="9.140625" style="36"/>
    <col min="11785" max="11785" width="10.85546875" style="36" customWidth="1"/>
    <col min="11786" max="11786" width="15.140625" style="36" customWidth="1"/>
    <col min="11787" max="11787" width="9.140625" style="36"/>
    <col min="11788" max="11788" width="11.140625" style="36" customWidth="1"/>
    <col min="11789" max="11789" width="10.28515625" style="36" customWidth="1"/>
    <col min="11790" max="11790" width="9.140625" style="36"/>
    <col min="11791" max="11791" width="14.5703125" style="36" customWidth="1"/>
    <col min="11792" max="11792" width="9.140625" style="36"/>
    <col min="11793" max="11793" width="11.28515625" style="36" customWidth="1"/>
    <col min="11794" max="11794" width="23.5703125" style="36" bestFit="1" customWidth="1"/>
    <col min="11795" max="12034" width="9.140625" style="36"/>
    <col min="12035" max="12035" width="10.140625" style="36" customWidth="1"/>
    <col min="12036" max="12036" width="12.42578125" style="36" customWidth="1"/>
    <col min="12037" max="12037" width="9.140625" style="36"/>
    <col min="12038" max="12038" width="10.5703125" style="36" customWidth="1"/>
    <col min="12039" max="12039" width="11.28515625" style="36" customWidth="1"/>
    <col min="12040" max="12040" width="9.140625" style="36"/>
    <col min="12041" max="12041" width="10.85546875" style="36" customWidth="1"/>
    <col min="12042" max="12042" width="15.140625" style="36" customWidth="1"/>
    <col min="12043" max="12043" width="9.140625" style="36"/>
    <col min="12044" max="12044" width="11.140625" style="36" customWidth="1"/>
    <col min="12045" max="12045" width="10.28515625" style="36" customWidth="1"/>
    <col min="12046" max="12046" width="9.140625" style="36"/>
    <col min="12047" max="12047" width="14.5703125" style="36" customWidth="1"/>
    <col min="12048" max="12048" width="9.140625" style="36"/>
    <col min="12049" max="12049" width="11.28515625" style="36" customWidth="1"/>
    <col min="12050" max="12050" width="23.5703125" style="36" bestFit="1" customWidth="1"/>
    <col min="12051" max="12290" width="9.140625" style="36"/>
    <col min="12291" max="12291" width="10.140625" style="36" customWidth="1"/>
    <col min="12292" max="12292" width="12.42578125" style="36" customWidth="1"/>
    <col min="12293" max="12293" width="9.140625" style="36"/>
    <col min="12294" max="12294" width="10.5703125" style="36" customWidth="1"/>
    <col min="12295" max="12295" width="11.28515625" style="36" customWidth="1"/>
    <col min="12296" max="12296" width="9.140625" style="36"/>
    <col min="12297" max="12297" width="10.85546875" style="36" customWidth="1"/>
    <col min="12298" max="12298" width="15.140625" style="36" customWidth="1"/>
    <col min="12299" max="12299" width="9.140625" style="36"/>
    <col min="12300" max="12300" width="11.140625" style="36" customWidth="1"/>
    <col min="12301" max="12301" width="10.28515625" style="36" customWidth="1"/>
    <col min="12302" max="12302" width="9.140625" style="36"/>
    <col min="12303" max="12303" width="14.5703125" style="36" customWidth="1"/>
    <col min="12304" max="12304" width="9.140625" style="36"/>
    <col min="12305" max="12305" width="11.28515625" style="36" customWidth="1"/>
    <col min="12306" max="12306" width="23.5703125" style="36" bestFit="1" customWidth="1"/>
    <col min="12307" max="12546" width="9.140625" style="36"/>
    <col min="12547" max="12547" width="10.140625" style="36" customWidth="1"/>
    <col min="12548" max="12548" width="12.42578125" style="36" customWidth="1"/>
    <col min="12549" max="12549" width="9.140625" style="36"/>
    <col min="12550" max="12550" width="10.5703125" style="36" customWidth="1"/>
    <col min="12551" max="12551" width="11.28515625" style="36" customWidth="1"/>
    <col min="12552" max="12552" width="9.140625" style="36"/>
    <col min="12553" max="12553" width="10.85546875" style="36" customWidth="1"/>
    <col min="12554" max="12554" width="15.140625" style="36" customWidth="1"/>
    <col min="12555" max="12555" width="9.140625" style="36"/>
    <col min="12556" max="12556" width="11.140625" style="36" customWidth="1"/>
    <col min="12557" max="12557" width="10.28515625" style="36" customWidth="1"/>
    <col min="12558" max="12558" width="9.140625" style="36"/>
    <col min="12559" max="12559" width="14.5703125" style="36" customWidth="1"/>
    <col min="12560" max="12560" width="9.140625" style="36"/>
    <col min="12561" max="12561" width="11.28515625" style="36" customWidth="1"/>
    <col min="12562" max="12562" width="23.5703125" style="36" bestFit="1" customWidth="1"/>
    <col min="12563" max="12802" width="9.140625" style="36"/>
    <col min="12803" max="12803" width="10.140625" style="36" customWidth="1"/>
    <col min="12804" max="12804" width="12.42578125" style="36" customWidth="1"/>
    <col min="12805" max="12805" width="9.140625" style="36"/>
    <col min="12806" max="12806" width="10.5703125" style="36" customWidth="1"/>
    <col min="12807" max="12807" width="11.28515625" style="36" customWidth="1"/>
    <col min="12808" max="12808" width="9.140625" style="36"/>
    <col min="12809" max="12809" width="10.85546875" style="36" customWidth="1"/>
    <col min="12810" max="12810" width="15.140625" style="36" customWidth="1"/>
    <col min="12811" max="12811" width="9.140625" style="36"/>
    <col min="12812" max="12812" width="11.140625" style="36" customWidth="1"/>
    <col min="12813" max="12813" width="10.28515625" style="36" customWidth="1"/>
    <col min="12814" max="12814" width="9.140625" style="36"/>
    <col min="12815" max="12815" width="14.5703125" style="36" customWidth="1"/>
    <col min="12816" max="12816" width="9.140625" style="36"/>
    <col min="12817" max="12817" width="11.28515625" style="36" customWidth="1"/>
    <col min="12818" max="12818" width="23.5703125" style="36" bestFit="1" customWidth="1"/>
    <col min="12819" max="13058" width="9.140625" style="36"/>
    <col min="13059" max="13059" width="10.140625" style="36" customWidth="1"/>
    <col min="13060" max="13060" width="12.42578125" style="36" customWidth="1"/>
    <col min="13061" max="13061" width="9.140625" style="36"/>
    <col min="13062" max="13062" width="10.5703125" style="36" customWidth="1"/>
    <col min="13063" max="13063" width="11.28515625" style="36" customWidth="1"/>
    <col min="13064" max="13064" width="9.140625" style="36"/>
    <col min="13065" max="13065" width="10.85546875" style="36" customWidth="1"/>
    <col min="13066" max="13066" width="15.140625" style="36" customWidth="1"/>
    <col min="13067" max="13067" width="9.140625" style="36"/>
    <col min="13068" max="13068" width="11.140625" style="36" customWidth="1"/>
    <col min="13069" max="13069" width="10.28515625" style="36" customWidth="1"/>
    <col min="13070" max="13070" width="9.140625" style="36"/>
    <col min="13071" max="13071" width="14.5703125" style="36" customWidth="1"/>
    <col min="13072" max="13072" width="9.140625" style="36"/>
    <col min="13073" max="13073" width="11.28515625" style="36" customWidth="1"/>
    <col min="13074" max="13074" width="23.5703125" style="36" bestFit="1" customWidth="1"/>
    <col min="13075" max="13314" width="9.140625" style="36"/>
    <col min="13315" max="13315" width="10.140625" style="36" customWidth="1"/>
    <col min="13316" max="13316" width="12.42578125" style="36" customWidth="1"/>
    <col min="13317" max="13317" width="9.140625" style="36"/>
    <col min="13318" max="13318" width="10.5703125" style="36" customWidth="1"/>
    <col min="13319" max="13319" width="11.28515625" style="36" customWidth="1"/>
    <col min="13320" max="13320" width="9.140625" style="36"/>
    <col min="13321" max="13321" width="10.85546875" style="36" customWidth="1"/>
    <col min="13322" max="13322" width="15.140625" style="36" customWidth="1"/>
    <col min="13323" max="13323" width="9.140625" style="36"/>
    <col min="13324" max="13324" width="11.140625" style="36" customWidth="1"/>
    <col min="13325" max="13325" width="10.28515625" style="36" customWidth="1"/>
    <col min="13326" max="13326" width="9.140625" style="36"/>
    <col min="13327" max="13327" width="14.5703125" style="36" customWidth="1"/>
    <col min="13328" max="13328" width="9.140625" style="36"/>
    <col min="13329" max="13329" width="11.28515625" style="36" customWidth="1"/>
    <col min="13330" max="13330" width="23.5703125" style="36" bestFit="1" customWidth="1"/>
    <col min="13331" max="13570" width="9.140625" style="36"/>
    <col min="13571" max="13571" width="10.140625" style="36" customWidth="1"/>
    <col min="13572" max="13572" width="12.42578125" style="36" customWidth="1"/>
    <col min="13573" max="13573" width="9.140625" style="36"/>
    <col min="13574" max="13574" width="10.5703125" style="36" customWidth="1"/>
    <col min="13575" max="13575" width="11.28515625" style="36" customWidth="1"/>
    <col min="13576" max="13576" width="9.140625" style="36"/>
    <col min="13577" max="13577" width="10.85546875" style="36" customWidth="1"/>
    <col min="13578" max="13578" width="15.140625" style="36" customWidth="1"/>
    <col min="13579" max="13579" width="9.140625" style="36"/>
    <col min="13580" max="13580" width="11.140625" style="36" customWidth="1"/>
    <col min="13581" max="13581" width="10.28515625" style="36" customWidth="1"/>
    <col min="13582" max="13582" width="9.140625" style="36"/>
    <col min="13583" max="13583" width="14.5703125" style="36" customWidth="1"/>
    <col min="13584" max="13584" width="9.140625" style="36"/>
    <col min="13585" max="13585" width="11.28515625" style="36" customWidth="1"/>
    <col min="13586" max="13586" width="23.5703125" style="36" bestFit="1" customWidth="1"/>
    <col min="13587" max="13826" width="9.140625" style="36"/>
    <col min="13827" max="13827" width="10.140625" style="36" customWidth="1"/>
    <col min="13828" max="13828" width="12.42578125" style="36" customWidth="1"/>
    <col min="13829" max="13829" width="9.140625" style="36"/>
    <col min="13830" max="13830" width="10.5703125" style="36" customWidth="1"/>
    <col min="13831" max="13831" width="11.28515625" style="36" customWidth="1"/>
    <col min="13832" max="13832" width="9.140625" style="36"/>
    <col min="13833" max="13833" width="10.85546875" style="36" customWidth="1"/>
    <col min="13834" max="13834" width="15.140625" style="36" customWidth="1"/>
    <col min="13835" max="13835" width="9.140625" style="36"/>
    <col min="13836" max="13836" width="11.140625" style="36" customWidth="1"/>
    <col min="13837" max="13837" width="10.28515625" style="36" customWidth="1"/>
    <col min="13838" max="13838" width="9.140625" style="36"/>
    <col min="13839" max="13839" width="14.5703125" style="36" customWidth="1"/>
    <col min="13840" max="13840" width="9.140625" style="36"/>
    <col min="13841" max="13841" width="11.28515625" style="36" customWidth="1"/>
    <col min="13842" max="13842" width="23.5703125" style="36" bestFit="1" customWidth="1"/>
    <col min="13843" max="14082" width="9.140625" style="36"/>
    <col min="14083" max="14083" width="10.140625" style="36" customWidth="1"/>
    <col min="14084" max="14084" width="12.42578125" style="36" customWidth="1"/>
    <col min="14085" max="14085" width="9.140625" style="36"/>
    <col min="14086" max="14086" width="10.5703125" style="36" customWidth="1"/>
    <col min="14087" max="14087" width="11.28515625" style="36" customWidth="1"/>
    <col min="14088" max="14088" width="9.140625" style="36"/>
    <col min="14089" max="14089" width="10.85546875" style="36" customWidth="1"/>
    <col min="14090" max="14090" width="15.140625" style="36" customWidth="1"/>
    <col min="14091" max="14091" width="9.140625" style="36"/>
    <col min="14092" max="14092" width="11.140625" style="36" customWidth="1"/>
    <col min="14093" max="14093" width="10.28515625" style="36" customWidth="1"/>
    <col min="14094" max="14094" width="9.140625" style="36"/>
    <col min="14095" max="14095" width="14.5703125" style="36" customWidth="1"/>
    <col min="14096" max="14096" width="9.140625" style="36"/>
    <col min="14097" max="14097" width="11.28515625" style="36" customWidth="1"/>
    <col min="14098" max="14098" width="23.5703125" style="36" bestFit="1" customWidth="1"/>
    <col min="14099" max="14338" width="9.140625" style="36"/>
    <col min="14339" max="14339" width="10.140625" style="36" customWidth="1"/>
    <col min="14340" max="14340" width="12.42578125" style="36" customWidth="1"/>
    <col min="14341" max="14341" width="9.140625" style="36"/>
    <col min="14342" max="14342" width="10.5703125" style="36" customWidth="1"/>
    <col min="14343" max="14343" width="11.28515625" style="36" customWidth="1"/>
    <col min="14344" max="14344" width="9.140625" style="36"/>
    <col min="14345" max="14345" width="10.85546875" style="36" customWidth="1"/>
    <col min="14346" max="14346" width="15.140625" style="36" customWidth="1"/>
    <col min="14347" max="14347" width="9.140625" style="36"/>
    <col min="14348" max="14348" width="11.140625" style="36" customWidth="1"/>
    <col min="14349" max="14349" width="10.28515625" style="36" customWidth="1"/>
    <col min="14350" max="14350" width="9.140625" style="36"/>
    <col min="14351" max="14351" width="14.5703125" style="36" customWidth="1"/>
    <col min="14352" max="14352" width="9.140625" style="36"/>
    <col min="14353" max="14353" width="11.28515625" style="36" customWidth="1"/>
    <col min="14354" max="14354" width="23.5703125" style="36" bestFit="1" customWidth="1"/>
    <col min="14355" max="14594" width="9.140625" style="36"/>
    <col min="14595" max="14595" width="10.140625" style="36" customWidth="1"/>
    <col min="14596" max="14596" width="12.42578125" style="36" customWidth="1"/>
    <col min="14597" max="14597" width="9.140625" style="36"/>
    <col min="14598" max="14598" width="10.5703125" style="36" customWidth="1"/>
    <col min="14599" max="14599" width="11.28515625" style="36" customWidth="1"/>
    <col min="14600" max="14600" width="9.140625" style="36"/>
    <col min="14601" max="14601" width="10.85546875" style="36" customWidth="1"/>
    <col min="14602" max="14602" width="15.140625" style="36" customWidth="1"/>
    <col min="14603" max="14603" width="9.140625" style="36"/>
    <col min="14604" max="14604" width="11.140625" style="36" customWidth="1"/>
    <col min="14605" max="14605" width="10.28515625" style="36" customWidth="1"/>
    <col min="14606" max="14606" width="9.140625" style="36"/>
    <col min="14607" max="14607" width="14.5703125" style="36" customWidth="1"/>
    <col min="14608" max="14608" width="9.140625" style="36"/>
    <col min="14609" max="14609" width="11.28515625" style="36" customWidth="1"/>
    <col min="14610" max="14610" width="23.5703125" style="36" bestFit="1" customWidth="1"/>
    <col min="14611" max="14850" width="9.140625" style="36"/>
    <col min="14851" max="14851" width="10.140625" style="36" customWidth="1"/>
    <col min="14852" max="14852" width="12.42578125" style="36" customWidth="1"/>
    <col min="14853" max="14853" width="9.140625" style="36"/>
    <col min="14854" max="14854" width="10.5703125" style="36" customWidth="1"/>
    <col min="14855" max="14855" width="11.28515625" style="36" customWidth="1"/>
    <col min="14856" max="14856" width="9.140625" style="36"/>
    <col min="14857" max="14857" width="10.85546875" style="36" customWidth="1"/>
    <col min="14858" max="14858" width="15.140625" style="36" customWidth="1"/>
    <col min="14859" max="14859" width="9.140625" style="36"/>
    <col min="14860" max="14860" width="11.140625" style="36" customWidth="1"/>
    <col min="14861" max="14861" width="10.28515625" style="36" customWidth="1"/>
    <col min="14862" max="14862" width="9.140625" style="36"/>
    <col min="14863" max="14863" width="14.5703125" style="36" customWidth="1"/>
    <col min="14864" max="14864" width="9.140625" style="36"/>
    <col min="14865" max="14865" width="11.28515625" style="36" customWidth="1"/>
    <col min="14866" max="14866" width="23.5703125" style="36" bestFit="1" customWidth="1"/>
    <col min="14867" max="15106" width="9.140625" style="36"/>
    <col min="15107" max="15107" width="10.140625" style="36" customWidth="1"/>
    <col min="15108" max="15108" width="12.42578125" style="36" customWidth="1"/>
    <col min="15109" max="15109" width="9.140625" style="36"/>
    <col min="15110" max="15110" width="10.5703125" style="36" customWidth="1"/>
    <col min="15111" max="15111" width="11.28515625" style="36" customWidth="1"/>
    <col min="15112" max="15112" width="9.140625" style="36"/>
    <col min="15113" max="15113" width="10.85546875" style="36" customWidth="1"/>
    <col min="15114" max="15114" width="15.140625" style="36" customWidth="1"/>
    <col min="15115" max="15115" width="9.140625" style="36"/>
    <col min="15116" max="15116" width="11.140625" style="36" customWidth="1"/>
    <col min="15117" max="15117" width="10.28515625" style="36" customWidth="1"/>
    <col min="15118" max="15118" width="9.140625" style="36"/>
    <col min="15119" max="15119" width="14.5703125" style="36" customWidth="1"/>
    <col min="15120" max="15120" width="9.140625" style="36"/>
    <col min="15121" max="15121" width="11.28515625" style="36" customWidth="1"/>
    <col min="15122" max="15122" width="23.5703125" style="36" bestFit="1" customWidth="1"/>
    <col min="15123" max="15362" width="9.140625" style="36"/>
    <col min="15363" max="15363" width="10.140625" style="36" customWidth="1"/>
    <col min="15364" max="15364" width="12.42578125" style="36" customWidth="1"/>
    <col min="15365" max="15365" width="9.140625" style="36"/>
    <col min="15366" max="15366" width="10.5703125" style="36" customWidth="1"/>
    <col min="15367" max="15367" width="11.28515625" style="36" customWidth="1"/>
    <col min="15368" max="15368" width="9.140625" style="36"/>
    <col min="15369" max="15369" width="10.85546875" style="36" customWidth="1"/>
    <col min="15370" max="15370" width="15.140625" style="36" customWidth="1"/>
    <col min="15371" max="15371" width="9.140625" style="36"/>
    <col min="15372" max="15372" width="11.140625" style="36" customWidth="1"/>
    <col min="15373" max="15373" width="10.28515625" style="36" customWidth="1"/>
    <col min="15374" max="15374" width="9.140625" style="36"/>
    <col min="15375" max="15375" width="14.5703125" style="36" customWidth="1"/>
    <col min="15376" max="15376" width="9.140625" style="36"/>
    <col min="15377" max="15377" width="11.28515625" style="36" customWidth="1"/>
    <col min="15378" max="15378" width="23.5703125" style="36" bestFit="1" customWidth="1"/>
    <col min="15379" max="15618" width="9.140625" style="36"/>
    <col min="15619" max="15619" width="10.140625" style="36" customWidth="1"/>
    <col min="15620" max="15620" width="12.42578125" style="36" customWidth="1"/>
    <col min="15621" max="15621" width="9.140625" style="36"/>
    <col min="15622" max="15622" width="10.5703125" style="36" customWidth="1"/>
    <col min="15623" max="15623" width="11.28515625" style="36" customWidth="1"/>
    <col min="15624" max="15624" width="9.140625" style="36"/>
    <col min="15625" max="15625" width="10.85546875" style="36" customWidth="1"/>
    <col min="15626" max="15626" width="15.140625" style="36" customWidth="1"/>
    <col min="15627" max="15627" width="9.140625" style="36"/>
    <col min="15628" max="15628" width="11.140625" style="36" customWidth="1"/>
    <col min="15629" max="15629" width="10.28515625" style="36" customWidth="1"/>
    <col min="15630" max="15630" width="9.140625" style="36"/>
    <col min="15631" max="15631" width="14.5703125" style="36" customWidth="1"/>
    <col min="15632" max="15632" width="9.140625" style="36"/>
    <col min="15633" max="15633" width="11.28515625" style="36" customWidth="1"/>
    <col min="15634" max="15634" width="23.5703125" style="36" bestFit="1" customWidth="1"/>
    <col min="15635" max="15874" width="9.140625" style="36"/>
    <col min="15875" max="15875" width="10.140625" style="36" customWidth="1"/>
    <col min="15876" max="15876" width="12.42578125" style="36" customWidth="1"/>
    <col min="15877" max="15877" width="9.140625" style="36"/>
    <col min="15878" max="15878" width="10.5703125" style="36" customWidth="1"/>
    <col min="15879" max="15879" width="11.28515625" style="36" customWidth="1"/>
    <col min="15880" max="15880" width="9.140625" style="36"/>
    <col min="15881" max="15881" width="10.85546875" style="36" customWidth="1"/>
    <col min="15882" max="15882" width="15.140625" style="36" customWidth="1"/>
    <col min="15883" max="15883" width="9.140625" style="36"/>
    <col min="15884" max="15884" width="11.140625" style="36" customWidth="1"/>
    <col min="15885" max="15885" width="10.28515625" style="36" customWidth="1"/>
    <col min="15886" max="15886" width="9.140625" style="36"/>
    <col min="15887" max="15887" width="14.5703125" style="36" customWidth="1"/>
    <col min="15888" max="15888" width="9.140625" style="36"/>
    <col min="15889" max="15889" width="11.28515625" style="36" customWidth="1"/>
    <col min="15890" max="15890" width="23.5703125" style="36" bestFit="1" customWidth="1"/>
    <col min="15891" max="16130" width="9.140625" style="36"/>
    <col min="16131" max="16131" width="10.140625" style="36" customWidth="1"/>
    <col min="16132" max="16132" width="12.42578125" style="36" customWidth="1"/>
    <col min="16133" max="16133" width="9.140625" style="36"/>
    <col min="16134" max="16134" width="10.5703125" style="36" customWidth="1"/>
    <col min="16135" max="16135" width="11.28515625" style="36" customWidth="1"/>
    <col min="16136" max="16136" width="9.140625" style="36"/>
    <col min="16137" max="16137" width="10.85546875" style="36" customWidth="1"/>
    <col min="16138" max="16138" width="15.140625" style="36" customWidth="1"/>
    <col min="16139" max="16139" width="9.140625" style="36"/>
    <col min="16140" max="16140" width="11.140625" style="36" customWidth="1"/>
    <col min="16141" max="16141" width="10.28515625" style="36" customWidth="1"/>
    <col min="16142" max="16142" width="9.140625" style="36"/>
    <col min="16143" max="16143" width="14.5703125" style="36" customWidth="1"/>
    <col min="16144" max="16144" width="9.140625" style="36"/>
    <col min="16145" max="16145" width="11.28515625" style="36" customWidth="1"/>
    <col min="16146" max="16146" width="23.5703125" style="36" bestFit="1" customWidth="1"/>
    <col min="16147" max="16384" width="9.140625" style="36"/>
  </cols>
  <sheetData>
    <row r="1" spans="1:19" ht="18.75" x14ac:dyDescent="0.3">
      <c r="D1" s="37" t="s">
        <v>82</v>
      </c>
      <c r="E1" s="37"/>
      <c r="F1" s="37"/>
      <c r="R1" s="38" t="s">
        <v>83</v>
      </c>
      <c r="S1" s="38" t="s">
        <v>84</v>
      </c>
    </row>
    <row r="2" spans="1:19" x14ac:dyDescent="0.2">
      <c r="D2" s="39" t="s">
        <v>85</v>
      </c>
      <c r="E2" s="39"/>
      <c r="F2" s="39"/>
    </row>
    <row r="3" spans="1:19" ht="18.75" x14ac:dyDescent="0.3">
      <c r="B3" s="40" t="s">
        <v>86</v>
      </c>
      <c r="D3" s="41"/>
      <c r="E3" s="41"/>
      <c r="F3" s="41"/>
      <c r="R3" s="36" t="s">
        <v>87</v>
      </c>
    </row>
    <row r="4" spans="1:19" x14ac:dyDescent="0.2">
      <c r="B4" s="36" t="s">
        <v>88</v>
      </c>
      <c r="R4" s="36" t="s">
        <v>89</v>
      </c>
    </row>
    <row r="5" spans="1:19" ht="15.75" x14ac:dyDescent="0.25">
      <c r="A5" s="38" t="s">
        <v>90</v>
      </c>
      <c r="D5" s="41"/>
      <c r="E5" s="41"/>
      <c r="F5" s="41"/>
      <c r="H5" s="36" t="s">
        <v>91</v>
      </c>
      <c r="M5" s="36" t="s">
        <v>92</v>
      </c>
      <c r="R5" s="36" t="s">
        <v>93</v>
      </c>
    </row>
    <row r="6" spans="1:19" x14ac:dyDescent="0.2">
      <c r="A6" s="42" t="s">
        <v>94</v>
      </c>
      <c r="D6" s="36" t="s">
        <v>95</v>
      </c>
      <c r="G6" s="36" t="s">
        <v>96</v>
      </c>
      <c r="R6" s="36" t="s">
        <v>97</v>
      </c>
    </row>
    <row r="7" spans="1:19" ht="15.75" x14ac:dyDescent="0.25">
      <c r="A7" s="43" t="s">
        <v>98</v>
      </c>
      <c r="B7" s="44">
        <f>B39*0.67*8</f>
        <v>0</v>
      </c>
      <c r="C7" s="44">
        <f>C39*0.67*8</f>
        <v>0</v>
      </c>
      <c r="D7" s="45" t="s">
        <v>142</v>
      </c>
      <c r="E7" s="46" t="e">
        <f>D7*E39/(E39+D39+F39)</f>
        <v>#VALUE!</v>
      </c>
      <c r="F7" s="46" t="e">
        <f>D7*F39/(F39+E39+D39)</f>
        <v>#VALUE!</v>
      </c>
      <c r="G7" s="47"/>
      <c r="H7" s="48" t="e">
        <f>H39/SUM(G39:I39)</f>
        <v>#DIV/0!</v>
      </c>
      <c r="I7" s="48" t="e">
        <f>I39/SUM(G39:I39)</f>
        <v>#DIV/0!</v>
      </c>
      <c r="J7" s="45" t="s">
        <v>142</v>
      </c>
      <c r="K7" s="49" t="e">
        <f>K39/SUM(J39:L39)*J7</f>
        <v>#DIV/0!</v>
      </c>
      <c r="L7" s="46" t="e">
        <f>J7*L39/(L39+K39+J39)</f>
        <v>#VALUE!</v>
      </c>
      <c r="M7" s="50"/>
      <c r="N7" s="51" t="e">
        <f>N39/SUM(M39:N39)</f>
        <v>#DIV/0!</v>
      </c>
      <c r="O7" s="45" t="s">
        <v>142</v>
      </c>
      <c r="P7" s="52" t="e">
        <f>O7*P39/(P39+O39+Q39)</f>
        <v>#VALUE!</v>
      </c>
      <c r="Q7" s="52" t="e">
        <f>O7*Q39/(Q39+P39+O39)</f>
        <v>#VALUE!</v>
      </c>
      <c r="R7" s="36" t="s">
        <v>99</v>
      </c>
    </row>
    <row r="8" spans="1:19" ht="15.75" x14ac:dyDescent="0.25">
      <c r="A8" s="53" t="s">
        <v>100</v>
      </c>
      <c r="B8" s="54" t="s">
        <v>101</v>
      </c>
      <c r="C8" s="55"/>
      <c r="D8" s="56"/>
      <c r="E8" s="56" t="s">
        <v>102</v>
      </c>
      <c r="F8" s="56"/>
      <c r="G8" s="57" t="s">
        <v>103</v>
      </c>
      <c r="H8" s="58"/>
      <c r="I8" s="58"/>
      <c r="J8" s="59" t="s">
        <v>104</v>
      </c>
      <c r="K8" s="60"/>
      <c r="L8" s="61"/>
      <c r="M8" s="62" t="s">
        <v>105</v>
      </c>
      <c r="N8" s="63"/>
      <c r="O8" s="64" t="s">
        <v>106</v>
      </c>
      <c r="P8" s="65" t="e">
        <f>P7/O7</f>
        <v>#VALUE!</v>
      </c>
      <c r="Q8" s="65" t="e">
        <f>Q7/O7</f>
        <v>#VALUE!</v>
      </c>
      <c r="R8" s="36" t="s">
        <v>107</v>
      </c>
    </row>
    <row r="9" spans="1:19" x14ac:dyDescent="0.2">
      <c r="A9" s="53"/>
      <c r="B9" s="54"/>
      <c r="C9" s="66"/>
      <c r="D9" s="56"/>
      <c r="E9" s="67" t="e">
        <f>E7/D7</f>
        <v>#VALUE!</v>
      </c>
      <c r="F9" s="67" t="e">
        <f>F7/D7</f>
        <v>#VALUE!</v>
      </c>
      <c r="G9" s="57" t="s">
        <v>108</v>
      </c>
      <c r="H9" s="68" t="e">
        <f>1-H7</f>
        <v>#DIV/0!</v>
      </c>
      <c r="I9" s="68" t="e">
        <f>1-I7</f>
        <v>#DIV/0!</v>
      </c>
      <c r="J9" s="59"/>
      <c r="K9" s="60"/>
      <c r="L9" s="61"/>
      <c r="M9" s="69" t="s">
        <v>109</v>
      </c>
      <c r="N9" s="63"/>
      <c r="O9" s="64" t="s">
        <v>108</v>
      </c>
      <c r="P9" s="70" t="e">
        <f>1-P8</f>
        <v>#VALUE!</v>
      </c>
      <c r="Q9" s="70" t="e">
        <f>1-Q8</f>
        <v>#VALUE!</v>
      </c>
      <c r="R9" s="36" t="s">
        <v>110</v>
      </c>
    </row>
    <row r="10" spans="1:19" ht="51" x14ac:dyDescent="0.2">
      <c r="A10" s="71" t="s">
        <v>111</v>
      </c>
      <c r="B10" s="72" t="s">
        <v>112</v>
      </c>
      <c r="C10" s="73" t="s">
        <v>113</v>
      </c>
      <c r="D10" s="74" t="s">
        <v>114</v>
      </c>
      <c r="E10" s="74" t="s">
        <v>115</v>
      </c>
      <c r="F10" s="74" t="s">
        <v>113</v>
      </c>
      <c r="G10" s="75" t="s">
        <v>114</v>
      </c>
      <c r="H10" s="75" t="s">
        <v>112</v>
      </c>
      <c r="I10" s="75" t="s">
        <v>116</v>
      </c>
      <c r="J10" s="76" t="s">
        <v>114</v>
      </c>
      <c r="K10" s="76" t="s">
        <v>112</v>
      </c>
      <c r="L10" s="75" t="s">
        <v>116</v>
      </c>
      <c r="M10" s="77" t="s">
        <v>114</v>
      </c>
      <c r="N10" s="77" t="s">
        <v>112</v>
      </c>
      <c r="O10" s="78" t="s">
        <v>117</v>
      </c>
      <c r="P10" s="78" t="s">
        <v>118</v>
      </c>
      <c r="Q10" s="78" t="s">
        <v>119</v>
      </c>
      <c r="R10" s="79" t="s">
        <v>120</v>
      </c>
    </row>
    <row r="11" spans="1:19" ht="15.75" x14ac:dyDescent="0.25">
      <c r="A11" s="80">
        <v>1</v>
      </c>
      <c r="B11" s="80"/>
      <c r="C11" s="80"/>
      <c r="D11" s="80"/>
      <c r="E11" s="80"/>
      <c r="F11" s="80"/>
      <c r="G11" s="80"/>
      <c r="H11" s="80"/>
      <c r="I11" s="80"/>
      <c r="J11" s="80"/>
      <c r="K11" s="80"/>
      <c r="L11" s="80"/>
      <c r="M11" s="80"/>
      <c r="N11" s="80"/>
      <c r="O11" s="81"/>
      <c r="P11" s="82"/>
      <c r="Q11" s="81"/>
      <c r="R11" s="36" t="s">
        <v>121</v>
      </c>
    </row>
    <row r="12" spans="1:19" ht="15.75" x14ac:dyDescent="0.25">
      <c r="A12" s="83">
        <f>A11+1</f>
        <v>2</v>
      </c>
      <c r="B12" s="83"/>
      <c r="C12" s="83"/>
      <c r="D12" s="83"/>
      <c r="E12" s="83"/>
      <c r="F12" s="83"/>
      <c r="G12" s="83"/>
      <c r="H12" s="83"/>
      <c r="I12" s="83"/>
      <c r="J12" s="83"/>
      <c r="K12" s="83"/>
      <c r="L12" s="83"/>
      <c r="M12" s="83"/>
      <c r="N12" s="83"/>
      <c r="O12" s="84"/>
      <c r="P12" s="82" t="s">
        <v>100</v>
      </c>
      <c r="Q12" s="84"/>
      <c r="R12" s="36" t="s">
        <v>122</v>
      </c>
    </row>
    <row r="13" spans="1:19" ht="15.75" x14ac:dyDescent="0.25">
      <c r="A13" s="83">
        <f t="shared" ref="A13:A38" si="0">A12+1</f>
        <v>3</v>
      </c>
      <c r="B13" s="83"/>
      <c r="C13" s="83"/>
      <c r="D13" s="83"/>
      <c r="E13" s="83"/>
      <c r="F13" s="83"/>
      <c r="G13" s="83"/>
      <c r="H13" s="83"/>
      <c r="I13" s="83"/>
      <c r="J13" s="83"/>
      <c r="K13" s="83"/>
      <c r="L13" s="83"/>
      <c r="M13" s="83"/>
      <c r="N13" s="83"/>
      <c r="O13" s="84"/>
      <c r="P13" s="82"/>
      <c r="Q13" s="84"/>
      <c r="R13" s="36" t="s">
        <v>123</v>
      </c>
    </row>
    <row r="14" spans="1:19" ht="15.75" x14ac:dyDescent="0.25">
      <c r="A14" s="83">
        <f t="shared" si="0"/>
        <v>4</v>
      </c>
      <c r="B14" s="83"/>
      <c r="C14" s="83"/>
      <c r="D14" s="83"/>
      <c r="E14" s="83"/>
      <c r="F14" s="83"/>
      <c r="G14" s="83"/>
      <c r="H14" s="83"/>
      <c r="I14" s="83"/>
      <c r="J14" s="83"/>
      <c r="K14" s="83"/>
      <c r="L14" s="83"/>
      <c r="M14" s="83"/>
      <c r="N14" s="83"/>
      <c r="O14" s="84"/>
      <c r="P14" s="82"/>
      <c r="Q14" s="84"/>
      <c r="R14" s="36" t="s">
        <v>124</v>
      </c>
    </row>
    <row r="15" spans="1:19" ht="15.75" x14ac:dyDescent="0.25">
      <c r="A15" s="83">
        <f t="shared" si="0"/>
        <v>5</v>
      </c>
      <c r="B15" s="83"/>
      <c r="C15" s="83"/>
      <c r="D15" s="83"/>
      <c r="E15" s="83"/>
      <c r="F15" s="83"/>
      <c r="G15" s="83"/>
      <c r="H15" s="83"/>
      <c r="I15" s="83"/>
      <c r="J15" s="83"/>
      <c r="K15" s="83"/>
      <c r="L15" s="83"/>
      <c r="M15" s="83"/>
      <c r="N15" s="83"/>
      <c r="O15" s="84"/>
      <c r="P15" s="82"/>
      <c r="Q15" s="84"/>
      <c r="R15" s="36" t="s">
        <v>125</v>
      </c>
    </row>
    <row r="16" spans="1:19" ht="15.75" x14ac:dyDescent="0.25">
      <c r="A16" s="83">
        <f t="shared" si="0"/>
        <v>6</v>
      </c>
      <c r="B16" s="83"/>
      <c r="C16" s="83"/>
      <c r="D16" s="83"/>
      <c r="E16" s="83"/>
      <c r="F16" s="83"/>
      <c r="G16" s="83"/>
      <c r="H16" s="83"/>
      <c r="I16" s="83"/>
      <c r="J16" s="83"/>
      <c r="K16" s="83"/>
      <c r="L16" s="83"/>
      <c r="M16" s="83"/>
      <c r="N16" s="83"/>
      <c r="O16" s="84"/>
      <c r="P16" s="82"/>
      <c r="Q16" s="84"/>
      <c r="R16" s="36" t="s">
        <v>126</v>
      </c>
    </row>
    <row r="17" spans="1:18" ht="15.75" x14ac:dyDescent="0.25">
      <c r="A17" s="83">
        <f t="shared" si="0"/>
        <v>7</v>
      </c>
      <c r="B17" s="83"/>
      <c r="C17" s="83"/>
      <c r="D17" s="83"/>
      <c r="E17" s="83"/>
      <c r="F17" s="83"/>
      <c r="G17" s="83"/>
      <c r="H17" s="83"/>
      <c r="I17" s="83"/>
      <c r="J17" s="83"/>
      <c r="K17" s="83"/>
      <c r="L17" s="83"/>
      <c r="M17" s="83"/>
      <c r="N17" s="83"/>
      <c r="O17" s="84"/>
      <c r="P17" s="82"/>
      <c r="Q17" s="84"/>
      <c r="R17" s="36" t="s">
        <v>127</v>
      </c>
    </row>
    <row r="18" spans="1:18" ht="15.75" x14ac:dyDescent="0.25">
      <c r="A18" s="83">
        <f t="shared" si="0"/>
        <v>8</v>
      </c>
      <c r="B18" s="83"/>
      <c r="C18" s="83"/>
      <c r="D18" s="83"/>
      <c r="E18" s="83"/>
      <c r="F18" s="83"/>
      <c r="G18" s="83"/>
      <c r="H18" s="83"/>
      <c r="I18" s="83"/>
      <c r="J18" s="83"/>
      <c r="K18" s="83"/>
      <c r="L18" s="83"/>
      <c r="M18" s="83"/>
      <c r="N18" s="83"/>
      <c r="O18" s="84"/>
      <c r="P18" s="82"/>
      <c r="Q18" s="84"/>
      <c r="R18" s="36" t="s">
        <v>128</v>
      </c>
    </row>
    <row r="19" spans="1:18" ht="15.75" x14ac:dyDescent="0.25">
      <c r="A19" s="83">
        <f t="shared" si="0"/>
        <v>9</v>
      </c>
      <c r="B19" s="83"/>
      <c r="C19" s="83"/>
      <c r="D19" s="83"/>
      <c r="E19" s="83"/>
      <c r="F19" s="83"/>
      <c r="G19" s="83"/>
      <c r="H19" s="83"/>
      <c r="I19" s="83"/>
      <c r="J19" s="83"/>
      <c r="K19" s="83"/>
      <c r="L19" s="83"/>
      <c r="M19" s="83"/>
      <c r="N19" s="83"/>
      <c r="O19" s="84"/>
      <c r="P19" s="82"/>
      <c r="Q19" s="84"/>
      <c r="R19" s="36" t="s">
        <v>129</v>
      </c>
    </row>
    <row r="20" spans="1:18" ht="15.75" x14ac:dyDescent="0.25">
      <c r="A20" s="83">
        <f t="shared" si="0"/>
        <v>10</v>
      </c>
      <c r="B20" s="83"/>
      <c r="C20" s="83"/>
      <c r="D20" s="83"/>
      <c r="E20" s="83"/>
      <c r="F20" s="83"/>
      <c r="G20" s="83"/>
      <c r="H20" s="83"/>
      <c r="I20" s="83"/>
      <c r="J20" s="83"/>
      <c r="K20" s="83"/>
      <c r="L20" s="83"/>
      <c r="M20" s="83"/>
      <c r="N20" s="83"/>
      <c r="O20" s="84"/>
      <c r="P20" s="82"/>
      <c r="Q20" s="84"/>
      <c r="R20" s="36" t="s">
        <v>130</v>
      </c>
    </row>
    <row r="21" spans="1:18" ht="15.75" x14ac:dyDescent="0.25">
      <c r="A21" s="83">
        <f t="shared" si="0"/>
        <v>11</v>
      </c>
      <c r="B21" s="83"/>
      <c r="C21" s="83"/>
      <c r="D21" s="83"/>
      <c r="E21" s="83"/>
      <c r="F21" s="83"/>
      <c r="G21" s="83"/>
      <c r="H21" s="83"/>
      <c r="I21" s="83"/>
      <c r="J21" s="83"/>
      <c r="K21" s="83"/>
      <c r="L21" s="83"/>
      <c r="M21" s="83"/>
      <c r="N21" s="83"/>
      <c r="O21" s="84"/>
      <c r="P21" s="82"/>
      <c r="Q21" s="84"/>
      <c r="R21" s="36" t="s">
        <v>131</v>
      </c>
    </row>
    <row r="22" spans="1:18" ht="15.75" x14ac:dyDescent="0.25">
      <c r="A22" s="83">
        <f t="shared" si="0"/>
        <v>12</v>
      </c>
      <c r="B22" s="83"/>
      <c r="C22" s="83"/>
      <c r="D22" s="83"/>
      <c r="E22" s="83"/>
      <c r="F22" s="83"/>
      <c r="G22" s="83"/>
      <c r="H22" s="83"/>
      <c r="I22" s="83"/>
      <c r="J22" s="83"/>
      <c r="K22" s="83"/>
      <c r="L22" s="83"/>
      <c r="M22" s="83"/>
      <c r="N22" s="83"/>
      <c r="O22" s="84"/>
      <c r="P22" s="82"/>
      <c r="Q22" s="84"/>
      <c r="R22" s="36" t="s">
        <v>132</v>
      </c>
    </row>
    <row r="23" spans="1:18" ht="15.75" x14ac:dyDescent="0.25">
      <c r="A23" s="83">
        <f t="shared" si="0"/>
        <v>13</v>
      </c>
      <c r="B23" s="83"/>
      <c r="C23" s="83"/>
      <c r="D23" s="83"/>
      <c r="E23" s="83"/>
      <c r="F23" s="83"/>
      <c r="G23" s="83"/>
      <c r="H23" s="83"/>
      <c r="I23" s="83"/>
      <c r="J23" s="83"/>
      <c r="K23" s="83"/>
      <c r="L23" s="83"/>
      <c r="M23" s="83"/>
      <c r="N23" s="83"/>
      <c r="O23" s="84"/>
      <c r="P23" s="82"/>
      <c r="Q23" s="84"/>
      <c r="R23" s="36" t="s">
        <v>133</v>
      </c>
    </row>
    <row r="24" spans="1:18" ht="15.75" x14ac:dyDescent="0.25">
      <c r="A24" s="83">
        <f t="shared" si="0"/>
        <v>14</v>
      </c>
      <c r="B24" s="83"/>
      <c r="C24" s="83"/>
      <c r="D24" s="83"/>
      <c r="E24" s="83"/>
      <c r="F24" s="83"/>
      <c r="G24" s="83"/>
      <c r="H24" s="83"/>
      <c r="I24" s="83"/>
      <c r="J24" s="83"/>
      <c r="K24" s="83"/>
      <c r="L24" s="83"/>
      <c r="M24" s="83"/>
      <c r="N24" s="83"/>
      <c r="O24" s="84"/>
      <c r="P24" s="82"/>
      <c r="Q24" s="84"/>
      <c r="R24" s="36" t="s">
        <v>134</v>
      </c>
    </row>
    <row r="25" spans="1:18" ht="15.75" x14ac:dyDescent="0.25">
      <c r="A25" s="83">
        <f t="shared" si="0"/>
        <v>15</v>
      </c>
      <c r="B25" s="83"/>
      <c r="C25" s="83"/>
      <c r="D25" s="83"/>
      <c r="E25" s="83"/>
      <c r="F25" s="83"/>
      <c r="G25" s="83"/>
      <c r="H25" s="83"/>
      <c r="I25" s="83"/>
      <c r="J25" s="83"/>
      <c r="K25" s="83"/>
      <c r="L25" s="83"/>
      <c r="M25" s="83"/>
      <c r="N25" s="83"/>
      <c r="O25" s="84"/>
      <c r="P25" s="82"/>
      <c r="Q25" s="84"/>
      <c r="R25" s="36" t="s">
        <v>135</v>
      </c>
    </row>
    <row r="26" spans="1:18" ht="15.75" x14ac:dyDescent="0.25">
      <c r="A26" s="83">
        <f t="shared" si="0"/>
        <v>16</v>
      </c>
      <c r="B26" s="83"/>
      <c r="C26" s="83"/>
      <c r="D26" s="83"/>
      <c r="E26" s="83"/>
      <c r="F26" s="83"/>
      <c r="G26" s="83"/>
      <c r="H26" s="83"/>
      <c r="I26" s="83"/>
      <c r="J26" s="83"/>
      <c r="K26" s="83"/>
      <c r="L26" s="83"/>
      <c r="M26" s="83"/>
      <c r="N26" s="83"/>
      <c r="O26" s="84"/>
      <c r="P26" s="82"/>
      <c r="Q26" s="84"/>
      <c r="R26" s="36" t="s">
        <v>136</v>
      </c>
    </row>
    <row r="27" spans="1:18" ht="15.75" x14ac:dyDescent="0.25">
      <c r="A27" s="83">
        <f t="shared" si="0"/>
        <v>17</v>
      </c>
      <c r="B27" s="83"/>
      <c r="C27" s="83"/>
      <c r="D27" s="83"/>
      <c r="E27" s="83"/>
      <c r="F27" s="83"/>
      <c r="G27" s="83"/>
      <c r="H27" s="83"/>
      <c r="I27" s="83"/>
      <c r="J27" s="83"/>
      <c r="K27" s="83"/>
      <c r="L27" s="83"/>
      <c r="M27" s="83"/>
      <c r="N27" s="83"/>
      <c r="O27" s="84"/>
      <c r="P27" s="82"/>
      <c r="Q27" s="84"/>
      <c r="R27" s="36" t="s">
        <v>137</v>
      </c>
    </row>
    <row r="28" spans="1:18" ht="15.75" x14ac:dyDescent="0.25">
      <c r="A28" s="83">
        <f t="shared" si="0"/>
        <v>18</v>
      </c>
      <c r="B28" s="83"/>
      <c r="C28" s="83"/>
      <c r="D28" s="83"/>
      <c r="E28" s="83"/>
      <c r="F28" s="83"/>
      <c r="G28" s="83"/>
      <c r="H28" s="83"/>
      <c r="I28" s="83"/>
      <c r="J28" s="83"/>
      <c r="K28" s="83"/>
      <c r="L28" s="83"/>
      <c r="M28" s="83"/>
      <c r="N28" s="83"/>
      <c r="O28" s="84"/>
      <c r="P28" s="82"/>
      <c r="Q28" s="84"/>
    </row>
    <row r="29" spans="1:18" ht="15.75" x14ac:dyDescent="0.25">
      <c r="A29" s="83">
        <f t="shared" si="0"/>
        <v>19</v>
      </c>
      <c r="B29" s="83"/>
      <c r="C29" s="83"/>
      <c r="D29" s="83"/>
      <c r="E29" s="83"/>
      <c r="F29" s="83"/>
      <c r="G29" s="83"/>
      <c r="H29" s="83"/>
      <c r="I29" s="83"/>
      <c r="J29" s="83"/>
      <c r="K29" s="83"/>
      <c r="L29" s="83"/>
      <c r="M29" s="83"/>
      <c r="N29" s="83"/>
      <c r="O29" s="84"/>
      <c r="P29" s="82"/>
      <c r="Q29" s="84"/>
    </row>
    <row r="30" spans="1:18" ht="15.75" x14ac:dyDescent="0.25">
      <c r="A30" s="83">
        <f t="shared" si="0"/>
        <v>20</v>
      </c>
      <c r="B30" s="83"/>
      <c r="C30" s="83"/>
      <c r="D30" s="83"/>
      <c r="E30" s="83"/>
      <c r="F30" s="83"/>
      <c r="G30" s="83"/>
      <c r="H30" s="83"/>
      <c r="I30" s="83"/>
      <c r="J30" s="83"/>
      <c r="K30" s="83"/>
      <c r="L30" s="83"/>
      <c r="M30" s="83"/>
      <c r="N30" s="83"/>
      <c r="O30" s="84"/>
      <c r="P30" s="82"/>
      <c r="Q30" s="84"/>
    </row>
    <row r="31" spans="1:18" ht="15.75" x14ac:dyDescent="0.25">
      <c r="A31" s="83">
        <f t="shared" si="0"/>
        <v>21</v>
      </c>
      <c r="B31" s="83"/>
      <c r="C31" s="83"/>
      <c r="D31" s="83"/>
      <c r="E31" s="83"/>
      <c r="F31" s="83"/>
      <c r="G31" s="83"/>
      <c r="H31" s="83"/>
      <c r="I31" s="83"/>
      <c r="J31" s="83"/>
      <c r="K31" s="83"/>
      <c r="L31" s="83"/>
      <c r="M31" s="83"/>
      <c r="N31" s="83"/>
      <c r="O31" s="84"/>
      <c r="P31" s="82"/>
      <c r="Q31" s="84"/>
    </row>
    <row r="32" spans="1:18" ht="15.75" x14ac:dyDescent="0.25">
      <c r="A32" s="83">
        <f t="shared" si="0"/>
        <v>22</v>
      </c>
      <c r="B32" s="83"/>
      <c r="C32" s="83"/>
      <c r="D32" s="83"/>
      <c r="E32" s="83"/>
      <c r="F32" s="83"/>
      <c r="G32" s="83"/>
      <c r="H32" s="83"/>
      <c r="I32" s="83"/>
      <c r="J32" s="83"/>
      <c r="K32" s="83"/>
      <c r="L32" s="83"/>
      <c r="M32" s="83"/>
      <c r="N32" s="83"/>
      <c r="O32" s="84"/>
      <c r="P32" s="82"/>
      <c r="Q32" s="84"/>
    </row>
    <row r="33" spans="1:17" ht="15.75" x14ac:dyDescent="0.25">
      <c r="A33" s="83">
        <f t="shared" si="0"/>
        <v>23</v>
      </c>
      <c r="B33" s="83"/>
      <c r="C33" s="83"/>
      <c r="D33" s="83"/>
      <c r="E33" s="83"/>
      <c r="F33" s="83"/>
      <c r="G33" s="83"/>
      <c r="H33" s="83"/>
      <c r="I33" s="83"/>
      <c r="J33" s="83"/>
      <c r="K33" s="83"/>
      <c r="L33" s="83"/>
      <c r="M33" s="83"/>
      <c r="N33" s="83"/>
      <c r="O33" s="84"/>
      <c r="P33" s="82"/>
      <c r="Q33" s="84"/>
    </row>
    <row r="34" spans="1:17" ht="15.75" x14ac:dyDescent="0.25">
      <c r="A34" s="83">
        <f t="shared" si="0"/>
        <v>24</v>
      </c>
      <c r="B34" s="83"/>
      <c r="C34" s="83"/>
      <c r="D34" s="83"/>
      <c r="E34" s="83"/>
      <c r="F34" s="83"/>
      <c r="G34" s="83"/>
      <c r="H34" s="83"/>
      <c r="I34" s="83"/>
      <c r="J34" s="83"/>
      <c r="K34" s="83"/>
      <c r="L34" s="83"/>
      <c r="M34" s="83"/>
      <c r="N34" s="83"/>
      <c r="O34" s="84"/>
      <c r="P34" s="82"/>
      <c r="Q34" s="84"/>
    </row>
    <row r="35" spans="1:17" ht="15.75" x14ac:dyDescent="0.25">
      <c r="A35" s="83">
        <f t="shared" si="0"/>
        <v>25</v>
      </c>
      <c r="B35" s="83"/>
      <c r="C35" s="83"/>
      <c r="D35" s="83"/>
      <c r="E35" s="83"/>
      <c r="F35" s="83"/>
      <c r="G35" s="83"/>
      <c r="H35" s="83"/>
      <c r="I35" s="83"/>
      <c r="J35" s="83"/>
      <c r="K35" s="83"/>
      <c r="L35" s="83"/>
      <c r="M35" s="83"/>
      <c r="N35" s="83"/>
      <c r="O35" s="84"/>
      <c r="P35" s="82"/>
      <c r="Q35" s="84"/>
    </row>
    <row r="36" spans="1:17" ht="15.75" x14ac:dyDescent="0.25">
      <c r="A36" s="83">
        <f t="shared" si="0"/>
        <v>26</v>
      </c>
      <c r="B36" s="83"/>
      <c r="C36" s="83"/>
      <c r="D36" s="83"/>
      <c r="E36" s="83"/>
      <c r="F36" s="83"/>
      <c r="G36" s="83"/>
      <c r="H36" s="83"/>
      <c r="I36" s="83"/>
      <c r="J36" s="83"/>
      <c r="K36" s="83"/>
      <c r="L36" s="83"/>
      <c r="M36" s="83"/>
      <c r="N36" s="83"/>
      <c r="O36" s="84"/>
      <c r="P36" s="82"/>
      <c r="Q36" s="84"/>
    </row>
    <row r="37" spans="1:17" ht="15.75" x14ac:dyDescent="0.25">
      <c r="A37" s="83">
        <f t="shared" si="0"/>
        <v>27</v>
      </c>
      <c r="B37" s="83"/>
      <c r="C37" s="83"/>
      <c r="D37" s="83"/>
      <c r="E37" s="83"/>
      <c r="F37" s="83"/>
      <c r="G37" s="83"/>
      <c r="H37" s="83"/>
      <c r="I37" s="83"/>
      <c r="J37" s="83"/>
      <c r="K37" s="83"/>
      <c r="L37" s="83"/>
      <c r="M37" s="83"/>
      <c r="N37" s="83"/>
      <c r="O37" s="84"/>
      <c r="P37" s="82"/>
      <c r="Q37" s="84"/>
    </row>
    <row r="38" spans="1:17" x14ac:dyDescent="0.2">
      <c r="A38" s="83">
        <f t="shared" si="0"/>
        <v>28</v>
      </c>
      <c r="B38" s="83"/>
      <c r="C38" s="83"/>
      <c r="D38" s="83"/>
      <c r="E38" s="83"/>
      <c r="F38" s="83"/>
      <c r="G38" s="83"/>
      <c r="H38" s="83"/>
      <c r="I38" s="83"/>
      <c r="J38" s="83"/>
      <c r="K38" s="83"/>
      <c r="L38" s="83"/>
      <c r="M38" s="83"/>
      <c r="N38" s="83"/>
      <c r="O38" s="84"/>
      <c r="P38" s="84"/>
      <c r="Q38" s="84"/>
    </row>
    <row r="39" spans="1:17" x14ac:dyDescent="0.2">
      <c r="A39" s="85"/>
      <c r="B39" s="85">
        <f t="shared" ref="B39:L39" si="1">SUM(B11:B38)</f>
        <v>0</v>
      </c>
      <c r="C39" s="85">
        <f t="shared" si="1"/>
        <v>0</v>
      </c>
      <c r="D39" s="85">
        <f t="shared" si="1"/>
        <v>0</v>
      </c>
      <c r="E39" s="85">
        <f t="shared" si="1"/>
        <v>0</v>
      </c>
      <c r="F39" s="85">
        <f t="shared" si="1"/>
        <v>0</v>
      </c>
      <c r="G39" s="85">
        <f t="shared" si="1"/>
        <v>0</v>
      </c>
      <c r="H39" s="85">
        <f t="shared" si="1"/>
        <v>0</v>
      </c>
      <c r="I39" s="85">
        <f t="shared" si="1"/>
        <v>0</v>
      </c>
      <c r="J39" s="85">
        <f t="shared" si="1"/>
        <v>0</v>
      </c>
      <c r="K39" s="85">
        <f t="shared" si="1"/>
        <v>0</v>
      </c>
      <c r="L39" s="85">
        <f t="shared" si="1"/>
        <v>0</v>
      </c>
      <c r="M39" s="85">
        <f>SUM(M11:M38)</f>
        <v>0</v>
      </c>
      <c r="N39" s="85">
        <f>SUM(N11:N38)</f>
        <v>0</v>
      </c>
      <c r="O39" s="85">
        <f>SUM(O11:O38)</f>
        <v>0</v>
      </c>
      <c r="P39" s="85">
        <f>SUM(P11:P38)</f>
        <v>0</v>
      </c>
      <c r="Q39" s="85">
        <f>SUM(Q11:Q38)</f>
        <v>0</v>
      </c>
    </row>
    <row r="40" spans="1:17" x14ac:dyDescent="0.2">
      <c r="A40" s="36" t="s">
        <v>100</v>
      </c>
      <c r="B40" s="86" t="s">
        <v>143</v>
      </c>
      <c r="C40" s="86"/>
      <c r="D40" s="86"/>
      <c r="E40" s="86"/>
      <c r="F40" s="86"/>
      <c r="G40" s="87" t="s">
        <v>138</v>
      </c>
      <c r="H40" s="87"/>
      <c r="I40" s="87"/>
      <c r="J40" s="87"/>
      <c r="K40" s="87"/>
      <c r="L40" s="87"/>
      <c r="M40" s="87"/>
      <c r="N40" s="87"/>
      <c r="O40" s="87"/>
      <c r="P40" s="87"/>
      <c r="Q40" s="87"/>
    </row>
    <row r="41" spans="1:17" x14ac:dyDescent="0.2">
      <c r="G41" s="87" t="s">
        <v>139</v>
      </c>
    </row>
  </sheetData>
  <pageMargins left="0.75" right="0.75" top="1" bottom="1" header="0.5" footer="0.5"/>
  <pageSetup paperSize="9" scale="7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16B1-F45D-4760-925E-CE5AF7B33217}">
  <dimension ref="A1:G62"/>
  <sheetViews>
    <sheetView tabSelected="1" workbookViewId="0">
      <selection activeCell="C5" sqref="C5:D6"/>
    </sheetView>
  </sheetViews>
  <sheetFormatPr defaultRowHeight="15" x14ac:dyDescent="0.25"/>
  <cols>
    <col min="1" max="1" width="30.5703125" bestFit="1" customWidth="1"/>
    <col min="2" max="2" width="15.7109375" bestFit="1" customWidth="1"/>
    <col min="3" max="3" width="11" bestFit="1" customWidth="1"/>
  </cols>
  <sheetData>
    <row r="1" spans="1:7" x14ac:dyDescent="0.25">
      <c r="A1" s="120" t="s">
        <v>0</v>
      </c>
      <c r="B1" s="120"/>
      <c r="C1" s="120"/>
      <c r="D1" s="120"/>
      <c r="E1" s="120"/>
      <c r="F1" s="1"/>
      <c r="G1" s="1"/>
    </row>
    <row r="2" spans="1:7" x14ac:dyDescent="0.25">
      <c r="A2" s="120" t="s">
        <v>1</v>
      </c>
      <c r="B2" s="120"/>
      <c r="C2" s="120"/>
      <c r="D2" s="120"/>
      <c r="E2" s="120"/>
    </row>
    <row r="3" spans="1:7" x14ac:dyDescent="0.25">
      <c r="A3" s="6" t="s">
        <v>21</v>
      </c>
      <c r="B3" s="121"/>
      <c r="C3" s="121"/>
      <c r="D3" s="121"/>
      <c r="E3" s="121"/>
    </row>
    <row r="4" spans="1:7" x14ac:dyDescent="0.25">
      <c r="A4" s="126" t="s">
        <v>39</v>
      </c>
      <c r="B4" s="126"/>
      <c r="C4" s="126"/>
      <c r="D4" s="126"/>
      <c r="E4" s="126"/>
    </row>
    <row r="5" spans="1:7" ht="30" x14ac:dyDescent="0.25">
      <c r="A5" s="35" t="s">
        <v>80</v>
      </c>
      <c r="B5" s="35">
        <f>Totals!B2</f>
        <v>0</v>
      </c>
      <c r="C5" s="35" t="s">
        <v>144</v>
      </c>
      <c r="D5" s="35">
        <f>B5*0.67</f>
        <v>0</v>
      </c>
      <c r="E5" s="35"/>
    </row>
    <row r="6" spans="1:7" ht="30" x14ac:dyDescent="0.25">
      <c r="A6" s="35" t="s">
        <v>81</v>
      </c>
      <c r="B6" s="35">
        <f>Totals!B3</f>
        <v>0</v>
      </c>
      <c r="C6" s="35" t="s">
        <v>144</v>
      </c>
      <c r="D6" s="35">
        <f>B6*0.67</f>
        <v>0</v>
      </c>
      <c r="E6" s="35"/>
    </row>
    <row r="7" spans="1:7" x14ac:dyDescent="0.25">
      <c r="A7" s="127" t="s">
        <v>14</v>
      </c>
      <c r="B7" s="127"/>
      <c r="C7" s="127"/>
      <c r="D7" s="127"/>
      <c r="E7" s="127"/>
    </row>
    <row r="8" spans="1:7" ht="15.75" thickBot="1" x14ac:dyDescent="0.3">
      <c r="A8" s="7" t="s">
        <v>2</v>
      </c>
      <c r="B8" s="7" t="s">
        <v>44</v>
      </c>
      <c r="C8" s="7" t="s">
        <v>3</v>
      </c>
      <c r="D8" s="7" t="s">
        <v>13</v>
      </c>
      <c r="E8" s="7" t="s">
        <v>4</v>
      </c>
    </row>
    <row r="9" spans="1:7" x14ac:dyDescent="0.25">
      <c r="A9" s="115" t="s">
        <v>5</v>
      </c>
      <c r="B9" s="24"/>
      <c r="C9" s="24">
        <f>Totals!B16</f>
        <v>0</v>
      </c>
      <c r="D9" s="31">
        <v>0.27631</v>
      </c>
      <c r="E9" s="8">
        <f>B9*C9*D9</f>
        <v>0</v>
      </c>
    </row>
    <row r="10" spans="1:7" x14ac:dyDescent="0.25">
      <c r="A10" s="115" t="s">
        <v>6</v>
      </c>
      <c r="B10" s="24"/>
      <c r="C10" s="24">
        <f>Totals!B17</f>
        <v>0</v>
      </c>
      <c r="D10" s="31">
        <v>0.17943000000000001</v>
      </c>
      <c r="E10" s="8">
        <f>B10*C10*D10</f>
        <v>0</v>
      </c>
    </row>
    <row r="11" spans="1:7" x14ac:dyDescent="0.25">
      <c r="A11" s="115" t="s">
        <v>7</v>
      </c>
      <c r="B11" s="24"/>
      <c r="C11" s="24">
        <f>Totals!B7</f>
        <v>0</v>
      </c>
      <c r="D11" s="31">
        <v>0.27631</v>
      </c>
      <c r="E11" s="8">
        <f t="shared" ref="E11:E25" si="0">B11*C11*D11</f>
        <v>0</v>
      </c>
    </row>
    <row r="12" spans="1:7" x14ac:dyDescent="0.25">
      <c r="A12" s="115" t="s">
        <v>8</v>
      </c>
      <c r="B12" s="24"/>
      <c r="C12" s="24"/>
      <c r="D12" s="31">
        <v>0.27631</v>
      </c>
      <c r="E12" s="8">
        <f t="shared" si="0"/>
        <v>0</v>
      </c>
    </row>
    <row r="13" spans="1:7" x14ac:dyDescent="0.25">
      <c r="A13" s="115" t="s">
        <v>9</v>
      </c>
      <c r="B13" s="24"/>
      <c r="C13" s="24">
        <f>Totals!B7</f>
        <v>0</v>
      </c>
      <c r="D13" s="31">
        <v>0.27631</v>
      </c>
      <c r="E13" s="8">
        <f t="shared" si="0"/>
        <v>0</v>
      </c>
    </row>
    <row r="14" spans="1:7" x14ac:dyDescent="0.25">
      <c r="A14" s="115" t="s">
        <v>9</v>
      </c>
      <c r="B14" s="24"/>
      <c r="C14" s="24">
        <f>Totals!B7</f>
        <v>0</v>
      </c>
      <c r="D14" s="31">
        <v>0.27631</v>
      </c>
      <c r="E14" s="8">
        <f t="shared" si="0"/>
        <v>0</v>
      </c>
    </row>
    <row r="15" spans="1:7" x14ac:dyDescent="0.25">
      <c r="A15" s="115" t="s">
        <v>10</v>
      </c>
      <c r="B15" s="24"/>
      <c r="C15" s="24"/>
      <c r="D15" s="31">
        <v>0.27631</v>
      </c>
      <c r="E15" s="8">
        <f t="shared" si="0"/>
        <v>0</v>
      </c>
    </row>
    <row r="16" spans="1:7" x14ac:dyDescent="0.25">
      <c r="A16" s="115" t="s">
        <v>11</v>
      </c>
      <c r="B16" s="24"/>
      <c r="C16" s="24"/>
      <c r="D16" s="31">
        <v>0.27631</v>
      </c>
      <c r="E16" s="8">
        <f t="shared" si="0"/>
        <v>0</v>
      </c>
    </row>
    <row r="17" spans="1:5" x14ac:dyDescent="0.25">
      <c r="A17" s="115" t="s">
        <v>12</v>
      </c>
      <c r="B17" s="24"/>
      <c r="C17" s="24"/>
      <c r="D17" s="31">
        <v>0.27631</v>
      </c>
      <c r="E17" s="8">
        <f t="shared" si="0"/>
        <v>0</v>
      </c>
    </row>
    <row r="18" spans="1:5" x14ac:dyDescent="0.25">
      <c r="A18" s="115" t="str">
        <f>Totals!A19</f>
        <v>Other Electrical Device Work Use</v>
      </c>
      <c r="B18" s="24"/>
      <c r="C18" s="24">
        <f>Totals!B19</f>
        <v>0</v>
      </c>
      <c r="D18" s="31">
        <v>0.27631</v>
      </c>
      <c r="E18" s="8">
        <f t="shared" si="0"/>
        <v>0</v>
      </c>
    </row>
    <row r="19" spans="1:5" x14ac:dyDescent="0.25">
      <c r="A19" s="115" t="str">
        <f>Totals!A20</f>
        <v>Other Electrical Device Work Use</v>
      </c>
      <c r="B19" s="24"/>
      <c r="C19" s="24">
        <f>Totals!B20</f>
        <v>0</v>
      </c>
      <c r="D19" s="31">
        <v>0.27631</v>
      </c>
      <c r="E19" s="8">
        <f t="shared" si="0"/>
        <v>0</v>
      </c>
    </row>
    <row r="20" spans="1:5" x14ac:dyDescent="0.25">
      <c r="A20" s="115" t="str">
        <f>Totals!A21</f>
        <v>Other Electrical Device Work Use</v>
      </c>
      <c r="B20" s="24"/>
      <c r="C20" s="24">
        <f>Totals!B21</f>
        <v>0</v>
      </c>
      <c r="D20" s="31">
        <v>0.27631</v>
      </c>
      <c r="E20" s="8">
        <f t="shared" si="0"/>
        <v>0</v>
      </c>
    </row>
    <row r="21" spans="1:5" x14ac:dyDescent="0.25">
      <c r="A21" s="115" t="str">
        <f>Totals!A22</f>
        <v>Other Electrical Device Work Use</v>
      </c>
      <c r="B21" s="24"/>
      <c r="C21" s="24">
        <f>Totals!B22</f>
        <v>0</v>
      </c>
      <c r="D21" s="31">
        <v>0.27631</v>
      </c>
      <c r="E21" s="8">
        <f t="shared" si="0"/>
        <v>0</v>
      </c>
    </row>
    <row r="22" spans="1:5" x14ac:dyDescent="0.25">
      <c r="A22" s="115" t="str">
        <f>Totals!A23</f>
        <v>Other Electrical Device Work Use</v>
      </c>
      <c r="B22" s="24"/>
      <c r="C22" s="24">
        <f>Totals!B23</f>
        <v>0</v>
      </c>
      <c r="D22" s="31">
        <v>0.27631</v>
      </c>
      <c r="E22" s="8">
        <f t="shared" si="0"/>
        <v>0</v>
      </c>
    </row>
    <row r="23" spans="1:5" x14ac:dyDescent="0.25">
      <c r="A23" s="115" t="str">
        <f>Totals!A30</f>
        <v>Other</v>
      </c>
      <c r="B23" s="24"/>
      <c r="C23" s="115">
        <f>Totals!B30</f>
        <v>0</v>
      </c>
      <c r="D23" s="31">
        <v>0.27631</v>
      </c>
      <c r="E23" s="8">
        <f t="shared" si="0"/>
        <v>0</v>
      </c>
    </row>
    <row r="24" spans="1:5" x14ac:dyDescent="0.25">
      <c r="A24" s="115" t="str">
        <f>Totals!A31</f>
        <v>Other</v>
      </c>
      <c r="B24" s="24"/>
      <c r="C24" s="115">
        <f>Totals!B31</f>
        <v>0</v>
      </c>
      <c r="D24" s="31">
        <v>0.27631</v>
      </c>
      <c r="E24" s="8">
        <f t="shared" si="0"/>
        <v>0</v>
      </c>
    </row>
    <row r="25" spans="1:5" x14ac:dyDescent="0.25">
      <c r="A25" s="115" t="str">
        <f>Totals!A32</f>
        <v>Other</v>
      </c>
      <c r="B25" s="24"/>
      <c r="C25" s="115">
        <f>Totals!B32</f>
        <v>0</v>
      </c>
      <c r="D25" s="31">
        <v>0.27631</v>
      </c>
      <c r="E25" s="8">
        <f t="shared" si="0"/>
        <v>0</v>
      </c>
    </row>
    <row r="26" spans="1:5" ht="15.75" thickBot="1" x14ac:dyDescent="0.3">
      <c r="A26" s="115" t="str">
        <f>Totals!A33</f>
        <v>Other</v>
      </c>
      <c r="B26" s="24"/>
      <c r="C26" s="115">
        <f>Totals!B33</f>
        <v>0</v>
      </c>
      <c r="D26" s="31">
        <v>0.27631</v>
      </c>
      <c r="E26" s="8">
        <f t="shared" ref="E26" si="1">B26*C26*D26</f>
        <v>0</v>
      </c>
    </row>
    <row r="27" spans="1:5" ht="15.75" thickTop="1" x14ac:dyDescent="0.25">
      <c r="A27" s="10" t="s">
        <v>15</v>
      </c>
      <c r="B27" s="10"/>
      <c r="C27" s="10"/>
      <c r="D27" s="11"/>
      <c r="E27" s="12">
        <f>SUM(E9:E25)</f>
        <v>0</v>
      </c>
    </row>
    <row r="28" spans="1:5" x14ac:dyDescent="0.25">
      <c r="D28" s="2"/>
    </row>
    <row r="29" spans="1:5" x14ac:dyDescent="0.25">
      <c r="A29" s="5" t="s">
        <v>16</v>
      </c>
      <c r="B29" s="32"/>
      <c r="C29" t="s">
        <v>17</v>
      </c>
      <c r="D29" s="2"/>
      <c r="E29" s="3">
        <f>B29*4</f>
        <v>0</v>
      </c>
    </row>
    <row r="30" spans="1:5" x14ac:dyDescent="0.25">
      <c r="A30" t="s">
        <v>35</v>
      </c>
      <c r="B30" s="116">
        <f>Totals!B13</f>
        <v>0</v>
      </c>
      <c r="D30" s="2"/>
      <c r="E30" s="3"/>
    </row>
    <row r="31" spans="1:5" x14ac:dyDescent="0.25">
      <c r="A31" t="s">
        <v>36</v>
      </c>
      <c r="B31" s="116">
        <f>Totals!B15+Totals!B14</f>
        <v>0</v>
      </c>
      <c r="C31" s="4" t="e">
        <f>B31/(B30+B31)</f>
        <v>#DIV/0!</v>
      </c>
      <c r="D31" s="3" t="e">
        <f>E29*C31</f>
        <v>#DIV/0!</v>
      </c>
    </row>
    <row r="32" spans="1:5" x14ac:dyDescent="0.25">
      <c r="A32" t="s">
        <v>19</v>
      </c>
      <c r="D32" s="2"/>
      <c r="E32" s="3" t="e">
        <f>E29-D31</f>
        <v>#DIV/0!</v>
      </c>
    </row>
    <row r="34" spans="1:5" x14ac:dyDescent="0.25">
      <c r="A34" s="5" t="s">
        <v>20</v>
      </c>
      <c r="B34" s="32"/>
      <c r="C34" t="s">
        <v>17</v>
      </c>
      <c r="D34" s="2"/>
      <c r="E34" s="3">
        <f>B34*4</f>
        <v>0</v>
      </c>
    </row>
    <row r="35" spans="1:5" x14ac:dyDescent="0.25">
      <c r="A35" t="s">
        <v>33</v>
      </c>
      <c r="B35" s="117">
        <f>Totals!B4</f>
        <v>0</v>
      </c>
      <c r="D35" s="2"/>
      <c r="E35" s="3"/>
    </row>
    <row r="36" spans="1:5" x14ac:dyDescent="0.25">
      <c r="A36" t="s">
        <v>34</v>
      </c>
      <c r="B36" s="117">
        <f>Totals!B5+Totals!B6</f>
        <v>0</v>
      </c>
      <c r="C36" s="4" t="e">
        <f>B36/(B35+B36)</f>
        <v>#DIV/0!</v>
      </c>
      <c r="D36" s="3" t="e">
        <f>E34*C36</f>
        <v>#DIV/0!</v>
      </c>
    </row>
    <row r="37" spans="1:5" x14ac:dyDescent="0.25">
      <c r="A37" t="s">
        <v>19</v>
      </c>
      <c r="D37" s="2"/>
      <c r="E37" s="3" t="e">
        <f>E34-D36</f>
        <v>#DIV/0!</v>
      </c>
    </row>
    <row r="39" spans="1:5" x14ac:dyDescent="0.25">
      <c r="A39" s="5" t="s">
        <v>22</v>
      </c>
      <c r="B39" s="33">
        <v>30</v>
      </c>
      <c r="C39" t="s">
        <v>40</v>
      </c>
    </row>
    <row r="40" spans="1:5" x14ac:dyDescent="0.25">
      <c r="A40" t="s">
        <v>45</v>
      </c>
      <c r="B40" s="20"/>
      <c r="D40" s="3">
        <f>B39*B40</f>
        <v>0</v>
      </c>
    </row>
    <row r="41" spans="1:5" x14ac:dyDescent="0.25">
      <c r="A41" s="5"/>
      <c r="B41" s="33"/>
      <c r="C41" t="s">
        <v>41</v>
      </c>
    </row>
    <row r="42" spans="1:5" x14ac:dyDescent="0.25">
      <c r="A42" t="s">
        <v>47</v>
      </c>
      <c r="B42" s="33">
        <v>52</v>
      </c>
      <c r="C42" s="123" t="s">
        <v>42</v>
      </c>
      <c r="D42" s="124"/>
      <c r="E42" s="20"/>
    </row>
    <row r="43" spans="1:5" x14ac:dyDescent="0.25">
      <c r="A43" t="s">
        <v>45</v>
      </c>
      <c r="B43" s="20"/>
      <c r="D43" s="3">
        <f>B41*B43+B42*E42</f>
        <v>0</v>
      </c>
      <c r="E43" s="3"/>
    </row>
    <row r="44" spans="1:5" x14ac:dyDescent="0.25">
      <c r="A44" t="s">
        <v>46</v>
      </c>
      <c r="B44" s="20"/>
      <c r="E44" s="3"/>
    </row>
    <row r="45" spans="1:5" x14ac:dyDescent="0.25">
      <c r="A45" t="s">
        <v>18</v>
      </c>
      <c r="B45" s="118" t="e">
        <f>Totals!B24/SUM(Totals!B24:B26)</f>
        <v>#DIV/0!</v>
      </c>
      <c r="D45" s="3" t="e">
        <f>(D40+D43+B44)*B45</f>
        <v>#DIV/0!</v>
      </c>
    </row>
    <row r="46" spans="1:5" x14ac:dyDescent="0.25">
      <c r="A46" t="s">
        <v>19</v>
      </c>
      <c r="E46" s="3" t="e">
        <f>D40+D43+B44-D45</f>
        <v>#DIV/0!</v>
      </c>
    </row>
    <row r="48" spans="1:5" x14ac:dyDescent="0.25">
      <c r="A48" s="5" t="s">
        <v>24</v>
      </c>
      <c r="B48" s="20"/>
      <c r="C48" t="s">
        <v>23</v>
      </c>
    </row>
    <row r="49" spans="1:5" x14ac:dyDescent="0.25">
      <c r="A49" t="s">
        <v>18</v>
      </c>
      <c r="B49" s="34" t="e">
        <f>Totals!B27/SUM(Totals!B27:B29)</f>
        <v>#DIV/0!</v>
      </c>
      <c r="D49" s="3" t="e">
        <f>B48*B49</f>
        <v>#DIV/0!</v>
      </c>
    </row>
    <row r="50" spans="1:5" x14ac:dyDescent="0.25">
      <c r="A50" t="s">
        <v>19</v>
      </c>
      <c r="E50" s="3" t="e">
        <f>B48-D49</f>
        <v>#DIV/0!</v>
      </c>
    </row>
    <row r="52" spans="1:5" x14ac:dyDescent="0.25">
      <c r="A52" t="s">
        <v>30</v>
      </c>
      <c r="E52" s="3">
        <f>Purchases!E16</f>
        <v>0</v>
      </c>
    </row>
    <row r="53" spans="1:5" x14ac:dyDescent="0.25">
      <c r="A53" t="s">
        <v>31</v>
      </c>
      <c r="E53" s="3">
        <f>Purchases!E54</f>
        <v>0</v>
      </c>
    </row>
    <row r="55" spans="1:5" x14ac:dyDescent="0.25">
      <c r="A55" s="125" t="s">
        <v>43</v>
      </c>
      <c r="B55" s="125"/>
      <c r="C55" s="125"/>
      <c r="D55" s="125"/>
      <c r="E55" s="125"/>
    </row>
    <row r="56" spans="1:5" x14ac:dyDescent="0.25">
      <c r="A56" s="125"/>
      <c r="B56" s="125"/>
      <c r="C56" s="125"/>
      <c r="D56" s="125"/>
      <c r="E56" s="125"/>
    </row>
    <row r="57" spans="1:5" x14ac:dyDescent="0.25">
      <c r="A57" s="125"/>
      <c r="B57" s="125"/>
      <c r="C57" s="125"/>
      <c r="D57" s="125"/>
      <c r="E57" s="125"/>
    </row>
    <row r="58" spans="1:5" x14ac:dyDescent="0.25">
      <c r="A58" s="125"/>
      <c r="B58" s="125"/>
      <c r="C58" s="125"/>
      <c r="D58" s="125"/>
      <c r="E58" s="125"/>
    </row>
    <row r="59" spans="1:5" x14ac:dyDescent="0.25">
      <c r="A59" s="18" t="s">
        <v>21</v>
      </c>
      <c r="B59" s="122"/>
      <c r="C59" s="122"/>
      <c r="D59" s="122"/>
    </row>
    <row r="60" spans="1:5" x14ac:dyDescent="0.25">
      <c r="A60" s="6" t="s">
        <v>78</v>
      </c>
      <c r="B60" s="22"/>
    </row>
    <row r="61" spans="1:5" x14ac:dyDescent="0.25">
      <c r="A61" s="6"/>
    </row>
    <row r="62" spans="1:5" x14ac:dyDescent="0.25">
      <c r="A62" s="6" t="s">
        <v>79</v>
      </c>
      <c r="B62" s="17"/>
      <c r="C62" s="17"/>
      <c r="D62" s="17"/>
    </row>
  </sheetData>
  <sheetProtection sheet="1" objects="1" scenarios="1"/>
  <mergeCells count="8">
    <mergeCell ref="A1:E1"/>
    <mergeCell ref="A2:E2"/>
    <mergeCell ref="B3:E3"/>
    <mergeCell ref="B59:D59"/>
    <mergeCell ref="C42:D42"/>
    <mergeCell ref="A55:E58"/>
    <mergeCell ref="A4:E4"/>
    <mergeCell ref="A7:E7"/>
  </mergeCell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7D70B-AD03-4000-9406-F63BDBB7E452}">
  <dimension ref="A1:G62"/>
  <sheetViews>
    <sheetView topLeftCell="A4" workbookViewId="0">
      <selection activeCell="F29" sqref="F29"/>
    </sheetView>
  </sheetViews>
  <sheetFormatPr defaultRowHeight="15" x14ac:dyDescent="0.25"/>
  <cols>
    <col min="1" max="1" width="12.5703125" bestFit="1" customWidth="1"/>
    <col min="2" max="2" width="54.42578125" customWidth="1"/>
    <col min="3" max="3" width="10" customWidth="1"/>
    <col min="4" max="4" width="13.140625" bestFit="1" customWidth="1"/>
  </cols>
  <sheetData>
    <row r="1" spans="1:5" x14ac:dyDescent="0.25">
      <c r="A1" s="120" t="s">
        <v>37</v>
      </c>
      <c r="B1" s="120"/>
      <c r="C1" s="120"/>
      <c r="D1" s="120"/>
      <c r="E1" s="120"/>
    </row>
    <row r="2" spans="1:5" x14ac:dyDescent="0.25">
      <c r="A2" t="s">
        <v>38</v>
      </c>
      <c r="B2" s="129">
        <f>Costs!B3</f>
        <v>0</v>
      </c>
      <c r="C2" s="129"/>
      <c r="D2" s="129"/>
      <c r="E2" s="129"/>
    </row>
    <row r="3" spans="1:5" x14ac:dyDescent="0.25">
      <c r="A3" s="128" t="s">
        <v>28</v>
      </c>
      <c r="B3" s="128"/>
      <c r="C3" s="128"/>
      <c r="D3" s="128"/>
      <c r="E3" s="128"/>
    </row>
    <row r="4" spans="1:5" ht="15.75" thickBot="1" x14ac:dyDescent="0.3">
      <c r="A4" s="7" t="s">
        <v>25</v>
      </c>
      <c r="B4" s="7" t="s">
        <v>2</v>
      </c>
      <c r="C4" s="7" t="s">
        <v>26</v>
      </c>
      <c r="D4" s="7" t="s">
        <v>27</v>
      </c>
      <c r="E4" s="7" t="s">
        <v>4</v>
      </c>
    </row>
    <row r="5" spans="1:5" x14ac:dyDescent="0.25">
      <c r="A5" s="23"/>
      <c r="B5" s="24"/>
      <c r="C5" s="25"/>
      <c r="D5" s="26"/>
      <c r="E5" s="8">
        <f>C5-(D5*C5)</f>
        <v>0</v>
      </c>
    </row>
    <row r="6" spans="1:5" x14ac:dyDescent="0.25">
      <c r="A6" s="23"/>
      <c r="B6" s="24"/>
      <c r="C6" s="25"/>
      <c r="D6" s="26"/>
      <c r="E6" s="8">
        <f t="shared" ref="E6:E15" si="0">C6-(D6*C6)</f>
        <v>0</v>
      </c>
    </row>
    <row r="7" spans="1:5" x14ac:dyDescent="0.25">
      <c r="A7" s="23"/>
      <c r="B7" s="24"/>
      <c r="C7" s="25"/>
      <c r="D7" s="26"/>
      <c r="E7" s="8">
        <f t="shared" si="0"/>
        <v>0</v>
      </c>
    </row>
    <row r="8" spans="1:5" x14ac:dyDescent="0.25">
      <c r="A8" s="23"/>
      <c r="B8" s="24"/>
      <c r="C8" s="25"/>
      <c r="D8" s="26"/>
      <c r="E8" s="8">
        <f t="shared" si="0"/>
        <v>0</v>
      </c>
    </row>
    <row r="9" spans="1:5" x14ac:dyDescent="0.25">
      <c r="A9" s="23"/>
      <c r="B9" s="24"/>
      <c r="C9" s="25"/>
      <c r="D9" s="26"/>
      <c r="E9" s="8">
        <f t="shared" si="0"/>
        <v>0</v>
      </c>
    </row>
    <row r="10" spans="1:5" x14ac:dyDescent="0.25">
      <c r="A10" s="23"/>
      <c r="B10" s="24"/>
      <c r="C10" s="25"/>
      <c r="D10" s="26"/>
      <c r="E10" s="8">
        <f t="shared" si="0"/>
        <v>0</v>
      </c>
    </row>
    <row r="11" spans="1:5" x14ac:dyDescent="0.25">
      <c r="A11" s="23"/>
      <c r="B11" s="24"/>
      <c r="C11" s="25"/>
      <c r="D11" s="26"/>
      <c r="E11" s="8">
        <f t="shared" si="0"/>
        <v>0</v>
      </c>
    </row>
    <row r="12" spans="1:5" x14ac:dyDescent="0.25">
      <c r="A12" s="23"/>
      <c r="B12" s="24"/>
      <c r="C12" s="25"/>
      <c r="D12" s="26"/>
      <c r="E12" s="8">
        <f t="shared" si="0"/>
        <v>0</v>
      </c>
    </row>
    <row r="13" spans="1:5" x14ac:dyDescent="0.25">
      <c r="A13" s="23"/>
      <c r="B13" s="24"/>
      <c r="C13" s="25"/>
      <c r="D13" s="26"/>
      <c r="E13" s="8">
        <f t="shared" si="0"/>
        <v>0</v>
      </c>
    </row>
    <row r="14" spans="1:5" x14ac:dyDescent="0.25">
      <c r="A14" s="23"/>
      <c r="B14" s="24"/>
      <c r="C14" s="25"/>
      <c r="D14" s="26"/>
      <c r="E14" s="8">
        <f t="shared" si="0"/>
        <v>0</v>
      </c>
    </row>
    <row r="15" spans="1:5" x14ac:dyDescent="0.25">
      <c r="A15" s="27"/>
      <c r="B15" s="28"/>
      <c r="C15" s="29"/>
      <c r="D15" s="30"/>
      <c r="E15" s="9">
        <f t="shared" si="0"/>
        <v>0</v>
      </c>
    </row>
    <row r="16" spans="1:5" x14ac:dyDescent="0.25">
      <c r="A16" t="s">
        <v>15</v>
      </c>
      <c r="C16" s="3"/>
      <c r="D16" s="4"/>
      <c r="E16" s="13">
        <f>SUM(E5:E15)</f>
        <v>0</v>
      </c>
    </row>
    <row r="18" spans="1:7" x14ac:dyDescent="0.25">
      <c r="A18" s="128" t="s">
        <v>29</v>
      </c>
      <c r="B18" s="128"/>
      <c r="C18" s="128"/>
      <c r="D18" s="128"/>
      <c r="E18" s="128"/>
    </row>
    <row r="19" spans="1:7" ht="15.75" thickBot="1" x14ac:dyDescent="0.3">
      <c r="A19" s="7" t="s">
        <v>25</v>
      </c>
      <c r="B19" s="7" t="s">
        <v>2</v>
      </c>
      <c r="C19" s="7" t="s">
        <v>26</v>
      </c>
      <c r="D19" s="7" t="s">
        <v>27</v>
      </c>
      <c r="E19" s="7" t="s">
        <v>4</v>
      </c>
      <c r="G19" t="s">
        <v>140</v>
      </c>
    </row>
    <row r="20" spans="1:7" x14ac:dyDescent="0.25">
      <c r="A20" s="23"/>
      <c r="B20" s="24"/>
      <c r="C20" s="25"/>
      <c r="D20" s="26"/>
      <c r="E20" s="8">
        <f>C20-(D20*C20)</f>
        <v>0</v>
      </c>
      <c r="G20" t="e">
        <f>Totals!B12/SUM(Totals!B10:B12)</f>
        <v>#DIV/0!</v>
      </c>
    </row>
    <row r="21" spans="1:7" x14ac:dyDescent="0.25">
      <c r="A21" s="23"/>
      <c r="B21" s="24"/>
      <c r="C21" s="25"/>
      <c r="D21" s="26"/>
      <c r="E21" s="8">
        <f t="shared" ref="E21:E29" si="1">C21-(D21*C21)</f>
        <v>0</v>
      </c>
    </row>
    <row r="22" spans="1:7" x14ac:dyDescent="0.25">
      <c r="A22" s="23"/>
      <c r="B22" s="24"/>
      <c r="C22" s="25"/>
      <c r="D22" s="26"/>
      <c r="E22" s="8">
        <f t="shared" si="1"/>
        <v>0</v>
      </c>
    </row>
    <row r="23" spans="1:7" x14ac:dyDescent="0.25">
      <c r="A23" s="23"/>
      <c r="B23" s="24"/>
      <c r="C23" s="25"/>
      <c r="D23" s="26"/>
      <c r="E23" s="8">
        <f t="shared" si="1"/>
        <v>0</v>
      </c>
    </row>
    <row r="24" spans="1:7" x14ac:dyDescent="0.25">
      <c r="A24" s="23"/>
      <c r="B24" s="24"/>
      <c r="C24" s="25"/>
      <c r="D24" s="26"/>
      <c r="E24" s="8">
        <f t="shared" si="1"/>
        <v>0</v>
      </c>
    </row>
    <row r="25" spans="1:7" x14ac:dyDescent="0.25">
      <c r="A25" s="23"/>
      <c r="B25" s="24"/>
      <c r="C25" s="25"/>
      <c r="D25" s="26"/>
      <c r="E25" s="8">
        <f t="shared" si="1"/>
        <v>0</v>
      </c>
    </row>
    <row r="26" spans="1:7" x14ac:dyDescent="0.25">
      <c r="A26" s="23"/>
      <c r="B26" s="24"/>
      <c r="C26" s="25"/>
      <c r="D26" s="26"/>
      <c r="E26" s="8">
        <f t="shared" si="1"/>
        <v>0</v>
      </c>
    </row>
    <row r="27" spans="1:7" x14ac:dyDescent="0.25">
      <c r="A27" s="23"/>
      <c r="B27" s="24"/>
      <c r="C27" s="25"/>
      <c r="D27" s="26"/>
      <c r="E27" s="8">
        <f t="shared" si="1"/>
        <v>0</v>
      </c>
    </row>
    <row r="28" spans="1:7" x14ac:dyDescent="0.25">
      <c r="A28" s="23"/>
      <c r="B28" s="24"/>
      <c r="C28" s="25"/>
      <c r="D28" s="26"/>
      <c r="E28" s="8">
        <f t="shared" si="1"/>
        <v>0</v>
      </c>
    </row>
    <row r="29" spans="1:7" x14ac:dyDescent="0.25">
      <c r="A29" s="23"/>
      <c r="B29" s="24"/>
      <c r="C29" s="25"/>
      <c r="D29" s="26"/>
      <c r="E29" s="8">
        <f t="shared" si="1"/>
        <v>0</v>
      </c>
    </row>
    <row r="30" spans="1:7" x14ac:dyDescent="0.25">
      <c r="A30" s="23"/>
      <c r="B30" s="24"/>
      <c r="C30" s="25"/>
      <c r="D30" s="26"/>
      <c r="E30" s="8">
        <f>C30-(D30*C30)</f>
        <v>0</v>
      </c>
    </row>
    <row r="31" spans="1:7" x14ac:dyDescent="0.25">
      <c r="A31" s="23"/>
      <c r="B31" s="24"/>
      <c r="C31" s="25"/>
      <c r="D31" s="26"/>
      <c r="E31" s="8">
        <f t="shared" ref="E31:E38" si="2">C31-(D31*C31)</f>
        <v>0</v>
      </c>
    </row>
    <row r="32" spans="1:7" x14ac:dyDescent="0.25">
      <c r="A32" s="23"/>
      <c r="B32" s="24"/>
      <c r="C32" s="25"/>
      <c r="D32" s="26"/>
      <c r="E32" s="8">
        <f t="shared" si="2"/>
        <v>0</v>
      </c>
    </row>
    <row r="33" spans="1:5" x14ac:dyDescent="0.25">
      <c r="A33" s="23"/>
      <c r="B33" s="24"/>
      <c r="C33" s="25"/>
      <c r="D33" s="26"/>
      <c r="E33" s="8">
        <f t="shared" si="2"/>
        <v>0</v>
      </c>
    </row>
    <row r="34" spans="1:5" x14ac:dyDescent="0.25">
      <c r="A34" s="23"/>
      <c r="B34" s="24"/>
      <c r="C34" s="25"/>
      <c r="D34" s="26"/>
      <c r="E34" s="8">
        <f t="shared" si="2"/>
        <v>0</v>
      </c>
    </row>
    <row r="35" spans="1:5" x14ac:dyDescent="0.25">
      <c r="A35" s="23"/>
      <c r="B35" s="24"/>
      <c r="C35" s="25"/>
      <c r="D35" s="26"/>
      <c r="E35" s="8">
        <f t="shared" si="2"/>
        <v>0</v>
      </c>
    </row>
    <row r="36" spans="1:5" x14ac:dyDescent="0.25">
      <c r="A36" s="23"/>
      <c r="B36" s="24"/>
      <c r="C36" s="25"/>
      <c r="D36" s="26"/>
      <c r="E36" s="8">
        <f t="shared" si="2"/>
        <v>0</v>
      </c>
    </row>
    <row r="37" spans="1:5" x14ac:dyDescent="0.25">
      <c r="A37" s="23"/>
      <c r="B37" s="24"/>
      <c r="C37" s="25"/>
      <c r="D37" s="26"/>
      <c r="E37" s="8">
        <f t="shared" si="2"/>
        <v>0</v>
      </c>
    </row>
    <row r="38" spans="1:5" x14ac:dyDescent="0.25">
      <c r="A38" s="23"/>
      <c r="B38" s="24"/>
      <c r="C38" s="25"/>
      <c r="D38" s="26"/>
      <c r="E38" s="8">
        <f t="shared" si="2"/>
        <v>0</v>
      </c>
    </row>
    <row r="39" spans="1:5" x14ac:dyDescent="0.25">
      <c r="A39" s="23"/>
      <c r="B39" s="24"/>
      <c r="C39" s="25"/>
      <c r="D39" s="26"/>
      <c r="E39" s="8">
        <f>C39-(D39*C39)</f>
        <v>0</v>
      </c>
    </row>
    <row r="40" spans="1:5" x14ac:dyDescent="0.25">
      <c r="A40" s="23"/>
      <c r="B40" s="24"/>
      <c r="C40" s="25"/>
      <c r="D40" s="26"/>
      <c r="E40" s="8">
        <f t="shared" ref="E40:E53" si="3">C40-(D40*C40)</f>
        <v>0</v>
      </c>
    </row>
    <row r="41" spans="1:5" x14ac:dyDescent="0.25">
      <c r="A41" s="23"/>
      <c r="B41" s="24"/>
      <c r="C41" s="25"/>
      <c r="D41" s="26"/>
      <c r="E41" s="8">
        <f t="shared" si="3"/>
        <v>0</v>
      </c>
    </row>
    <row r="42" spans="1:5" x14ac:dyDescent="0.25">
      <c r="A42" s="23"/>
      <c r="B42" s="24"/>
      <c r="C42" s="25"/>
      <c r="D42" s="26"/>
      <c r="E42" s="8">
        <f t="shared" si="3"/>
        <v>0</v>
      </c>
    </row>
    <row r="43" spans="1:5" x14ac:dyDescent="0.25">
      <c r="A43" s="23"/>
      <c r="B43" s="24"/>
      <c r="C43" s="25"/>
      <c r="D43" s="26"/>
      <c r="E43" s="8">
        <f t="shared" si="3"/>
        <v>0</v>
      </c>
    </row>
    <row r="44" spans="1:5" x14ac:dyDescent="0.25">
      <c r="A44" s="23"/>
      <c r="B44" s="24"/>
      <c r="C44" s="25"/>
      <c r="D44" s="26"/>
      <c r="E44" s="8">
        <f t="shared" si="3"/>
        <v>0</v>
      </c>
    </row>
    <row r="45" spans="1:5" x14ac:dyDescent="0.25">
      <c r="A45" s="23"/>
      <c r="B45" s="24"/>
      <c r="C45" s="25"/>
      <c r="D45" s="26"/>
      <c r="E45" s="8">
        <f t="shared" si="3"/>
        <v>0</v>
      </c>
    </row>
    <row r="46" spans="1:5" x14ac:dyDescent="0.25">
      <c r="A46" s="23"/>
      <c r="B46" s="24"/>
      <c r="C46" s="25"/>
      <c r="D46" s="26"/>
      <c r="E46" s="8">
        <f t="shared" si="3"/>
        <v>0</v>
      </c>
    </row>
    <row r="47" spans="1:5" x14ac:dyDescent="0.25">
      <c r="A47" s="23"/>
      <c r="B47" s="24"/>
      <c r="C47" s="25"/>
      <c r="D47" s="26"/>
      <c r="E47" s="8">
        <f t="shared" si="3"/>
        <v>0</v>
      </c>
    </row>
    <row r="48" spans="1:5" x14ac:dyDescent="0.25">
      <c r="A48" s="23"/>
      <c r="B48" s="24"/>
      <c r="C48" s="25"/>
      <c r="D48" s="26"/>
      <c r="E48" s="8">
        <f t="shared" si="3"/>
        <v>0</v>
      </c>
    </row>
    <row r="49" spans="1:5" x14ac:dyDescent="0.25">
      <c r="A49" s="23"/>
      <c r="B49" s="24"/>
      <c r="C49" s="25"/>
      <c r="D49" s="26"/>
      <c r="E49" s="8">
        <f t="shared" si="3"/>
        <v>0</v>
      </c>
    </row>
    <row r="50" spans="1:5" x14ac:dyDescent="0.25">
      <c r="A50" s="23"/>
      <c r="B50" s="24"/>
      <c r="C50" s="25"/>
      <c r="D50" s="26"/>
      <c r="E50" s="8">
        <f t="shared" si="3"/>
        <v>0</v>
      </c>
    </row>
    <row r="51" spans="1:5" x14ac:dyDescent="0.25">
      <c r="A51" s="23"/>
      <c r="B51" s="24"/>
      <c r="C51" s="25"/>
      <c r="D51" s="26"/>
      <c r="E51" s="8">
        <f t="shared" si="3"/>
        <v>0</v>
      </c>
    </row>
    <row r="52" spans="1:5" x14ac:dyDescent="0.25">
      <c r="A52" s="23"/>
      <c r="B52" s="24"/>
      <c r="C52" s="25"/>
      <c r="D52" s="26"/>
      <c r="E52" s="8">
        <f t="shared" si="3"/>
        <v>0</v>
      </c>
    </row>
    <row r="53" spans="1:5" ht="15" customHeight="1" x14ac:dyDescent="0.25">
      <c r="A53" s="27"/>
      <c r="B53" s="28"/>
      <c r="C53" s="29"/>
      <c r="D53" s="30"/>
      <c r="E53" s="9">
        <f t="shared" si="3"/>
        <v>0</v>
      </c>
    </row>
    <row r="54" spans="1:5" x14ac:dyDescent="0.25">
      <c r="A54" t="s">
        <v>15</v>
      </c>
      <c r="E54" s="13">
        <f>SUM(E20:E53)</f>
        <v>0</v>
      </c>
    </row>
    <row r="56" spans="1:5" x14ac:dyDescent="0.25">
      <c r="A56" s="125" t="s">
        <v>32</v>
      </c>
      <c r="B56" s="125"/>
      <c r="C56" s="125"/>
      <c r="D56" s="125"/>
      <c r="E56" s="125"/>
    </row>
    <row r="57" spans="1:5" x14ac:dyDescent="0.25">
      <c r="A57" s="125"/>
      <c r="B57" s="125"/>
      <c r="C57" s="125"/>
      <c r="D57" s="125"/>
      <c r="E57" s="125"/>
    </row>
    <row r="58" spans="1:5" x14ac:dyDescent="0.25">
      <c r="A58" s="125"/>
      <c r="B58" s="125"/>
      <c r="C58" s="125"/>
      <c r="D58" s="125"/>
      <c r="E58" s="125"/>
    </row>
    <row r="59" spans="1:5" x14ac:dyDescent="0.25">
      <c r="A59" s="18" t="s">
        <v>21</v>
      </c>
      <c r="B59" s="21"/>
      <c r="C59" s="14"/>
      <c r="D59" s="14"/>
      <c r="E59" s="14"/>
    </row>
    <row r="60" spans="1:5" x14ac:dyDescent="0.25">
      <c r="A60" s="6" t="s">
        <v>78</v>
      </c>
      <c r="B60" s="22"/>
    </row>
    <row r="61" spans="1:5" x14ac:dyDescent="0.25">
      <c r="A61" s="6"/>
    </row>
    <row r="62" spans="1:5" x14ac:dyDescent="0.25">
      <c r="A62" s="6" t="s">
        <v>79</v>
      </c>
      <c r="B62" s="17"/>
    </row>
  </sheetData>
  <sheetProtection sheet="1" objects="1" scenarios="1"/>
  <mergeCells count="5">
    <mergeCell ref="A3:E3"/>
    <mergeCell ref="A18:E18"/>
    <mergeCell ref="A56:E58"/>
    <mergeCell ref="A1:E1"/>
    <mergeCell ref="B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85548-7F3C-4EDA-A7E8-6FF883AE3D95}">
  <dimension ref="A1:F33"/>
  <sheetViews>
    <sheetView workbookViewId="0">
      <selection activeCell="I31" sqref="I31"/>
    </sheetView>
  </sheetViews>
  <sheetFormatPr defaultRowHeight="15" x14ac:dyDescent="0.25"/>
  <cols>
    <col min="1" max="1" width="30.5703125" bestFit="1" customWidth="1"/>
    <col min="3" max="3" width="6.42578125" bestFit="1" customWidth="1"/>
    <col min="4" max="4" width="5.28515625" bestFit="1" customWidth="1"/>
    <col min="5" max="5" width="4.7109375" bestFit="1" customWidth="1"/>
    <col min="6" max="6" width="5.140625" bestFit="1" customWidth="1"/>
  </cols>
  <sheetData>
    <row r="1" spans="1:6" x14ac:dyDescent="0.25">
      <c r="B1" t="s">
        <v>15</v>
      </c>
      <c r="C1" t="s">
        <v>72</v>
      </c>
      <c r="D1" t="s">
        <v>73</v>
      </c>
      <c r="E1" t="s">
        <v>74</v>
      </c>
      <c r="F1" t="s">
        <v>75</v>
      </c>
    </row>
    <row r="2" spans="1:6" x14ac:dyDescent="0.25">
      <c r="A2" s="89" t="str">
        <f>March!A2</f>
        <v>Working From Home Hours</v>
      </c>
      <c r="B2" s="19">
        <f t="shared" ref="B2:B33" si="0">SUM(C2:F2)</f>
        <v>0</v>
      </c>
      <c r="C2" s="89">
        <f>March!AG2</f>
        <v>0</v>
      </c>
      <c r="D2" s="89">
        <f>April!AF2</f>
        <v>0</v>
      </c>
      <c r="E2" s="89">
        <f>May!AG2</f>
        <v>0</v>
      </c>
      <c r="F2" s="89">
        <f>June!AF2</f>
        <v>0</v>
      </c>
    </row>
    <row r="3" spans="1:6" x14ac:dyDescent="0.25">
      <c r="A3" s="89" t="str">
        <f>March!A3</f>
        <v>Study at Home Hours</v>
      </c>
      <c r="B3" s="19">
        <f t="shared" si="0"/>
        <v>0</v>
      </c>
      <c r="C3" s="89">
        <f>March!AG3</f>
        <v>0</v>
      </c>
      <c r="D3" s="89">
        <f>April!AF3</f>
        <v>0</v>
      </c>
      <c r="E3" s="89">
        <f>May!AG3</f>
        <v>0</v>
      </c>
      <c r="F3" s="89">
        <f>June!AF3</f>
        <v>0</v>
      </c>
    </row>
    <row r="4" spans="1:6" x14ac:dyDescent="0.25">
      <c r="A4" s="91" t="str">
        <f>March!A4</f>
        <v>Work internet use</v>
      </c>
      <c r="B4" s="19">
        <f t="shared" si="0"/>
        <v>0</v>
      </c>
      <c r="C4" s="91">
        <f>March!AG4</f>
        <v>0</v>
      </c>
      <c r="D4" s="91">
        <f>April!AF4</f>
        <v>0</v>
      </c>
      <c r="E4" s="91">
        <f>May!AG4</f>
        <v>0</v>
      </c>
      <c r="F4" s="91">
        <f>June!AF4</f>
        <v>0</v>
      </c>
    </row>
    <row r="5" spans="1:6" x14ac:dyDescent="0.25">
      <c r="A5" s="91" t="str">
        <f>March!A5</f>
        <v>Study internet use</v>
      </c>
      <c r="B5" s="19">
        <f t="shared" si="0"/>
        <v>0</v>
      </c>
      <c r="C5" s="91">
        <f>March!AG5</f>
        <v>0</v>
      </c>
      <c r="D5" s="91">
        <f>April!AF5</f>
        <v>0</v>
      </c>
      <c r="E5" s="91">
        <f>May!AG5</f>
        <v>0</v>
      </c>
      <c r="F5" s="91">
        <f>June!AF5</f>
        <v>0</v>
      </c>
    </row>
    <row r="6" spans="1:6" x14ac:dyDescent="0.25">
      <c r="A6" s="91" t="str">
        <f>March!A6</f>
        <v>Private internet use</v>
      </c>
      <c r="B6" s="19">
        <f t="shared" si="0"/>
        <v>0</v>
      </c>
      <c r="C6" s="91">
        <f>March!AG6</f>
        <v>0</v>
      </c>
      <c r="D6" s="91">
        <f>April!AF6</f>
        <v>0</v>
      </c>
      <c r="E6" s="91">
        <f>May!AG6</f>
        <v>0</v>
      </c>
      <c r="F6" s="91">
        <f>June!AF6</f>
        <v>0</v>
      </c>
    </row>
    <row r="7" spans="1:6" x14ac:dyDescent="0.25">
      <c r="A7" s="93" t="str">
        <f>March!A7</f>
        <v>Computer Work Use Hours</v>
      </c>
      <c r="B7" s="19">
        <f t="shared" si="0"/>
        <v>0</v>
      </c>
      <c r="C7" s="93">
        <f>March!AG7</f>
        <v>0</v>
      </c>
      <c r="D7" s="93">
        <f>April!AF7</f>
        <v>0</v>
      </c>
      <c r="E7" s="93">
        <f>May!AG7</f>
        <v>0</v>
      </c>
      <c r="F7" s="93">
        <f>June!AF7</f>
        <v>0</v>
      </c>
    </row>
    <row r="8" spans="1:6" x14ac:dyDescent="0.25">
      <c r="A8" s="93" t="str">
        <f>March!A8</f>
        <v>Computer Study Use Hours</v>
      </c>
      <c r="B8" s="19">
        <f t="shared" si="0"/>
        <v>0</v>
      </c>
      <c r="C8" s="93">
        <f>March!AG8</f>
        <v>0</v>
      </c>
      <c r="D8" s="93">
        <f>April!AF8</f>
        <v>0</v>
      </c>
      <c r="E8" s="93">
        <f>May!AG8</f>
        <v>0</v>
      </c>
      <c r="F8" s="93">
        <f>June!AF8</f>
        <v>0</v>
      </c>
    </row>
    <row r="9" spans="1:6" x14ac:dyDescent="0.25">
      <c r="A9" s="93" t="str">
        <f>March!A9</f>
        <v>Computer Private Use Hours</v>
      </c>
      <c r="B9" s="19">
        <f t="shared" si="0"/>
        <v>0</v>
      </c>
      <c r="C9" s="93">
        <f>March!AG9</f>
        <v>0</v>
      </c>
      <c r="D9" s="93">
        <f>April!AF9</f>
        <v>0</v>
      </c>
      <c r="E9" s="93">
        <f>May!AG9</f>
        <v>0</v>
      </c>
      <c r="F9" s="93">
        <f>June!AF9</f>
        <v>0</v>
      </c>
    </row>
    <row r="10" spans="1:6" x14ac:dyDescent="0.25">
      <c r="A10" s="99" t="str">
        <f>March!A10</f>
        <v>Work Printing (pages)</v>
      </c>
      <c r="B10" s="19">
        <f t="shared" si="0"/>
        <v>0</v>
      </c>
      <c r="C10" s="99">
        <f>March!AG10</f>
        <v>0</v>
      </c>
      <c r="D10" s="99">
        <f>April!AF10</f>
        <v>0</v>
      </c>
      <c r="E10" s="99">
        <f>May!AG10</f>
        <v>0</v>
      </c>
      <c r="F10" s="99">
        <f>June!AF10</f>
        <v>0</v>
      </c>
    </row>
    <row r="11" spans="1:6" x14ac:dyDescent="0.25">
      <c r="A11" s="99" t="str">
        <f>March!A11</f>
        <v>Study Printing (pages)</v>
      </c>
      <c r="B11" s="19">
        <f t="shared" si="0"/>
        <v>0</v>
      </c>
      <c r="C11" s="99">
        <f>March!AG11</f>
        <v>0</v>
      </c>
      <c r="D11" s="99">
        <f>April!AF11</f>
        <v>0</v>
      </c>
      <c r="E11" s="99">
        <f>May!AG11</f>
        <v>0</v>
      </c>
      <c r="F11" s="99">
        <f>June!AF11</f>
        <v>0</v>
      </c>
    </row>
    <row r="12" spans="1:6" x14ac:dyDescent="0.25">
      <c r="A12" s="99" t="str">
        <f>March!A12</f>
        <v>Private Printing (pages)</v>
      </c>
      <c r="B12" s="19">
        <f t="shared" si="0"/>
        <v>0</v>
      </c>
      <c r="C12" s="99">
        <f>March!AG12</f>
        <v>0</v>
      </c>
      <c r="D12" s="99">
        <f>April!AF12</f>
        <v>0</v>
      </c>
      <c r="E12" s="99">
        <f>May!AG12</f>
        <v>0</v>
      </c>
      <c r="F12" s="99">
        <f>June!AF12</f>
        <v>0</v>
      </c>
    </row>
    <row r="13" spans="1:6" x14ac:dyDescent="0.25">
      <c r="A13" s="102" t="str">
        <f>March!A13</f>
        <v>Work Phone uses</v>
      </c>
      <c r="B13" s="19">
        <f t="shared" si="0"/>
        <v>0</v>
      </c>
      <c r="C13" s="102">
        <f>March!AG13</f>
        <v>0</v>
      </c>
      <c r="D13" s="102">
        <f>April!AF13</f>
        <v>0</v>
      </c>
      <c r="E13" s="102">
        <f>May!AG13</f>
        <v>0</v>
      </c>
      <c r="F13" s="102">
        <f>June!AF13</f>
        <v>0</v>
      </c>
    </row>
    <row r="14" spans="1:6" x14ac:dyDescent="0.25">
      <c r="A14" s="102" t="str">
        <f>March!A14</f>
        <v>Study Phone Uses</v>
      </c>
      <c r="B14" s="19">
        <f t="shared" si="0"/>
        <v>0</v>
      </c>
      <c r="C14" s="102">
        <f>March!AG14</f>
        <v>0</v>
      </c>
      <c r="D14" s="102">
        <f>April!AF14</f>
        <v>0</v>
      </c>
      <c r="E14" s="102">
        <f>May!AG14</f>
        <v>0</v>
      </c>
      <c r="F14" s="102">
        <f>June!AF14</f>
        <v>0</v>
      </c>
    </row>
    <row r="15" spans="1:6" x14ac:dyDescent="0.25">
      <c r="A15" s="102" t="str">
        <f>March!A15</f>
        <v>Private Phone Uses</v>
      </c>
      <c r="B15" s="19">
        <f t="shared" si="0"/>
        <v>0</v>
      </c>
      <c r="C15" s="102">
        <f>March!AG15</f>
        <v>0</v>
      </c>
      <c r="D15" s="102">
        <f>April!AF15</f>
        <v>0</v>
      </c>
      <c r="E15" s="102">
        <f>May!AG15</f>
        <v>0</v>
      </c>
      <c r="F15" s="102">
        <f>June!AF15</f>
        <v>0</v>
      </c>
    </row>
    <row r="16" spans="1:6" x14ac:dyDescent="0.25">
      <c r="A16" s="105" t="str">
        <f>March!A16</f>
        <v>Work Electical Heat Usage</v>
      </c>
      <c r="B16" s="19">
        <f t="shared" si="0"/>
        <v>0</v>
      </c>
      <c r="C16" s="105">
        <f>March!AG16</f>
        <v>0</v>
      </c>
      <c r="D16" s="105">
        <f>April!AF16</f>
        <v>0</v>
      </c>
      <c r="E16" s="105">
        <f>May!AG16</f>
        <v>0</v>
      </c>
      <c r="F16" s="105">
        <f>June!AF16</f>
        <v>0</v>
      </c>
    </row>
    <row r="17" spans="1:6" x14ac:dyDescent="0.25">
      <c r="A17" s="105" t="str">
        <f>March!A17</f>
        <v>Work Cooling Usage</v>
      </c>
      <c r="B17" s="19">
        <f t="shared" si="0"/>
        <v>0</v>
      </c>
      <c r="C17" s="105">
        <f>March!AG17</f>
        <v>0</v>
      </c>
      <c r="D17" s="105">
        <f>April!AF17</f>
        <v>0</v>
      </c>
      <c r="E17" s="105">
        <f>May!AG17</f>
        <v>0</v>
      </c>
      <c r="F17" s="105">
        <f>June!AF17</f>
        <v>0</v>
      </c>
    </row>
    <row r="18" spans="1:6" x14ac:dyDescent="0.25">
      <c r="A18" s="108" t="str">
        <f>March!A18</f>
        <v>Work hours with Lights on</v>
      </c>
      <c r="B18" s="19">
        <f t="shared" si="0"/>
        <v>0</v>
      </c>
      <c r="C18" s="108">
        <f>March!AG18</f>
        <v>0</v>
      </c>
      <c r="D18" s="108">
        <f>April!AF18</f>
        <v>0</v>
      </c>
      <c r="E18" s="108">
        <f>May!AG18</f>
        <v>0</v>
      </c>
      <c r="F18" s="108">
        <f>June!AF18</f>
        <v>0</v>
      </c>
    </row>
    <row r="19" spans="1:6" x14ac:dyDescent="0.25">
      <c r="A19" t="str">
        <f>March!A19</f>
        <v>Other Electrical Device Work Use</v>
      </c>
      <c r="B19" s="19">
        <f t="shared" si="0"/>
        <v>0</v>
      </c>
      <c r="C19">
        <f>March!AG19</f>
        <v>0</v>
      </c>
      <c r="D19">
        <f>April!AF19</f>
        <v>0</v>
      </c>
      <c r="E19">
        <f>May!AG19</f>
        <v>0</v>
      </c>
      <c r="F19">
        <f>June!AF19</f>
        <v>0</v>
      </c>
    </row>
    <row r="20" spans="1:6" x14ac:dyDescent="0.25">
      <c r="A20" t="str">
        <f>March!A20</f>
        <v>Other Electrical Device Work Use</v>
      </c>
      <c r="B20" s="19">
        <f t="shared" si="0"/>
        <v>0</v>
      </c>
      <c r="C20">
        <f>March!AG20</f>
        <v>0</v>
      </c>
      <c r="D20">
        <f>April!AF20</f>
        <v>0</v>
      </c>
      <c r="E20">
        <f>May!AG20</f>
        <v>0</v>
      </c>
      <c r="F20">
        <f>June!AF20</f>
        <v>0</v>
      </c>
    </row>
    <row r="21" spans="1:6" x14ac:dyDescent="0.25">
      <c r="A21" t="str">
        <f>March!A21</f>
        <v>Other Electrical Device Work Use</v>
      </c>
      <c r="B21" s="19">
        <f t="shared" si="0"/>
        <v>0</v>
      </c>
      <c r="C21">
        <f>March!AG21</f>
        <v>0</v>
      </c>
      <c r="D21">
        <f>April!AF21</f>
        <v>0</v>
      </c>
      <c r="E21">
        <f>May!AG21</f>
        <v>0</v>
      </c>
      <c r="F21">
        <f>June!AF21</f>
        <v>0</v>
      </c>
    </row>
    <row r="22" spans="1:6" x14ac:dyDescent="0.25">
      <c r="A22" t="str">
        <f>March!A22</f>
        <v>Other Electrical Device Work Use</v>
      </c>
      <c r="B22" s="19">
        <f t="shared" si="0"/>
        <v>0</v>
      </c>
      <c r="C22">
        <f>March!AG22</f>
        <v>0</v>
      </c>
      <c r="D22">
        <f>April!AF22</f>
        <v>0</v>
      </c>
      <c r="E22">
        <f>May!AG22</f>
        <v>0</v>
      </c>
      <c r="F22">
        <f>June!AF22</f>
        <v>0</v>
      </c>
    </row>
    <row r="23" spans="1:6" x14ac:dyDescent="0.25">
      <c r="A23" t="str">
        <f>March!A23</f>
        <v>Other Electrical Device Work Use</v>
      </c>
      <c r="B23" s="19">
        <f t="shared" si="0"/>
        <v>0</v>
      </c>
      <c r="C23">
        <f>March!AG23</f>
        <v>0</v>
      </c>
      <c r="D23">
        <f>April!AF23</f>
        <v>0</v>
      </c>
      <c r="E23">
        <f>May!AG23</f>
        <v>0</v>
      </c>
      <c r="F23">
        <f>June!AF23</f>
        <v>0</v>
      </c>
    </row>
    <row r="24" spans="1:6" x14ac:dyDescent="0.25">
      <c r="A24" s="111" t="str">
        <f>March!A24</f>
        <v>Gas Heating Work Use</v>
      </c>
      <c r="B24" s="19">
        <f t="shared" si="0"/>
        <v>0</v>
      </c>
      <c r="C24" s="111">
        <f>March!AG24</f>
        <v>0</v>
      </c>
      <c r="D24" s="111">
        <f>April!AF24</f>
        <v>0</v>
      </c>
      <c r="E24" s="111">
        <f>May!AG24</f>
        <v>0</v>
      </c>
      <c r="F24" s="111">
        <f>June!AF24</f>
        <v>0</v>
      </c>
    </row>
    <row r="25" spans="1:6" x14ac:dyDescent="0.25">
      <c r="A25" s="111" t="str">
        <f>March!A25</f>
        <v>Gas Heating Study Use</v>
      </c>
      <c r="B25" s="19">
        <f t="shared" si="0"/>
        <v>0</v>
      </c>
      <c r="C25" s="111">
        <f>March!AG25</f>
        <v>0</v>
      </c>
      <c r="D25" s="111">
        <f>April!AF25</f>
        <v>0</v>
      </c>
      <c r="E25" s="111">
        <f>May!AG25</f>
        <v>0</v>
      </c>
      <c r="F25" s="111">
        <f>June!AF25</f>
        <v>0</v>
      </c>
    </row>
    <row r="26" spans="1:6" x14ac:dyDescent="0.25">
      <c r="A26" s="111" t="str">
        <f>March!A26</f>
        <v>Gas Heating Private Use</v>
      </c>
      <c r="B26" s="19">
        <f t="shared" si="0"/>
        <v>0</v>
      </c>
      <c r="C26" s="111">
        <f>March!AG26</f>
        <v>0</v>
      </c>
      <c r="D26" s="111">
        <f>April!AF26</f>
        <v>0</v>
      </c>
      <c r="E26" s="111">
        <f>May!AG26</f>
        <v>0</v>
      </c>
      <c r="F26" s="111">
        <f>June!AF26</f>
        <v>0</v>
      </c>
    </row>
    <row r="27" spans="1:6" x14ac:dyDescent="0.25">
      <c r="A27" s="114" t="str">
        <f>March!A27</f>
        <v>Wood Heating Work Use</v>
      </c>
      <c r="B27" s="19">
        <f t="shared" si="0"/>
        <v>0</v>
      </c>
      <c r="C27" s="114">
        <f>March!AG27</f>
        <v>0</v>
      </c>
      <c r="D27" s="114">
        <f>April!AF27</f>
        <v>0</v>
      </c>
      <c r="E27" s="114">
        <f>May!AG27</f>
        <v>0</v>
      </c>
      <c r="F27" s="114">
        <f>June!AF27</f>
        <v>0</v>
      </c>
    </row>
    <row r="28" spans="1:6" x14ac:dyDescent="0.25">
      <c r="A28" s="114" t="str">
        <f>March!A28</f>
        <v>Wood Heating Study Use</v>
      </c>
      <c r="B28" s="19">
        <f t="shared" si="0"/>
        <v>0</v>
      </c>
      <c r="C28" s="114">
        <f>March!AG28</f>
        <v>0</v>
      </c>
      <c r="D28" s="114">
        <f>April!AF28</f>
        <v>0</v>
      </c>
      <c r="E28" s="114">
        <f>May!AG28</f>
        <v>0</v>
      </c>
      <c r="F28" s="114">
        <f>June!AF28</f>
        <v>0</v>
      </c>
    </row>
    <row r="29" spans="1:6" x14ac:dyDescent="0.25">
      <c r="A29" s="114" t="str">
        <f>March!A29</f>
        <v>Wood Heating Private Use</v>
      </c>
      <c r="B29" s="19">
        <f t="shared" si="0"/>
        <v>0</v>
      </c>
      <c r="C29" s="114">
        <f>March!AG29</f>
        <v>0</v>
      </c>
      <c r="D29" s="114">
        <f>April!AF29</f>
        <v>0</v>
      </c>
      <c r="E29" s="114">
        <f>May!AG29</f>
        <v>0</v>
      </c>
      <c r="F29" s="114">
        <f>June!AF29</f>
        <v>0</v>
      </c>
    </row>
    <row r="30" spans="1:6" x14ac:dyDescent="0.25">
      <c r="A30" t="str">
        <f>March!A30</f>
        <v>Other</v>
      </c>
      <c r="B30" s="19">
        <f t="shared" si="0"/>
        <v>0</v>
      </c>
      <c r="C30">
        <f>March!AG30</f>
        <v>0</v>
      </c>
      <c r="D30">
        <f>April!AF30</f>
        <v>0</v>
      </c>
      <c r="E30">
        <f>May!AG30</f>
        <v>0</v>
      </c>
      <c r="F30">
        <f>June!AF30</f>
        <v>0</v>
      </c>
    </row>
    <row r="31" spans="1:6" x14ac:dyDescent="0.25">
      <c r="A31" t="str">
        <f>March!A31</f>
        <v>Other</v>
      </c>
      <c r="B31" s="19">
        <f t="shared" si="0"/>
        <v>0</v>
      </c>
      <c r="C31">
        <f>March!AG31</f>
        <v>0</v>
      </c>
      <c r="D31">
        <f>April!AF31</f>
        <v>0</v>
      </c>
      <c r="E31">
        <f>May!AG31</f>
        <v>0</v>
      </c>
      <c r="F31">
        <f>June!AF31</f>
        <v>0</v>
      </c>
    </row>
    <row r="32" spans="1:6" x14ac:dyDescent="0.25">
      <c r="A32" t="str">
        <f>March!A32</f>
        <v>Other</v>
      </c>
      <c r="B32" s="19">
        <f t="shared" si="0"/>
        <v>0</v>
      </c>
      <c r="C32">
        <f>March!AG32</f>
        <v>0</v>
      </c>
      <c r="D32">
        <f>April!AF32</f>
        <v>0</v>
      </c>
      <c r="E32">
        <f>May!AG32</f>
        <v>0</v>
      </c>
      <c r="F32">
        <f>June!AF32</f>
        <v>0</v>
      </c>
    </row>
    <row r="33" spans="1:6" x14ac:dyDescent="0.25">
      <c r="A33" t="str">
        <f>March!A33</f>
        <v>Other</v>
      </c>
      <c r="B33" s="19">
        <f t="shared" si="0"/>
        <v>0</v>
      </c>
      <c r="C33">
        <f>March!AG33</f>
        <v>0</v>
      </c>
      <c r="D33">
        <f>April!AF33</f>
        <v>0</v>
      </c>
      <c r="E33">
        <f>May!AG33</f>
        <v>0</v>
      </c>
      <c r="F33">
        <f>June!AF33</f>
        <v>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77C45-846D-46B3-882A-5A9915FDB754}">
  <dimension ref="A1:AG33"/>
  <sheetViews>
    <sheetView workbookViewId="0">
      <selection activeCell="A19" sqref="A19"/>
    </sheetView>
  </sheetViews>
  <sheetFormatPr defaultRowHeight="15" x14ac:dyDescent="0.25"/>
  <cols>
    <col min="1" max="1" width="30.5703125" bestFit="1" customWidth="1"/>
    <col min="2" max="32" width="3.7109375" bestFit="1" customWidth="1"/>
  </cols>
  <sheetData>
    <row r="1" spans="1:33" ht="132" x14ac:dyDescent="0.25">
      <c r="A1" s="16" t="s">
        <v>141</v>
      </c>
      <c r="B1" s="15">
        <v>44986</v>
      </c>
      <c r="C1" s="15">
        <f>B1+1</f>
        <v>44987</v>
      </c>
      <c r="D1" s="15">
        <f t="shared" ref="D1:AF1" si="0">C1+1</f>
        <v>44988</v>
      </c>
      <c r="E1" s="15">
        <f t="shared" si="0"/>
        <v>44989</v>
      </c>
      <c r="F1" s="15">
        <f t="shared" si="0"/>
        <v>44990</v>
      </c>
      <c r="G1" s="15">
        <f t="shared" si="0"/>
        <v>44991</v>
      </c>
      <c r="H1" s="15">
        <f t="shared" si="0"/>
        <v>44992</v>
      </c>
      <c r="I1" s="15">
        <f t="shared" si="0"/>
        <v>44993</v>
      </c>
      <c r="J1" s="15">
        <f t="shared" si="0"/>
        <v>44994</v>
      </c>
      <c r="K1" s="15">
        <f t="shared" si="0"/>
        <v>44995</v>
      </c>
      <c r="L1" s="15">
        <f t="shared" si="0"/>
        <v>44996</v>
      </c>
      <c r="M1" s="15">
        <f t="shared" si="0"/>
        <v>44997</v>
      </c>
      <c r="N1" s="15">
        <f t="shared" si="0"/>
        <v>44998</v>
      </c>
      <c r="O1" s="15">
        <f t="shared" si="0"/>
        <v>44999</v>
      </c>
      <c r="P1" s="15">
        <f t="shared" si="0"/>
        <v>45000</v>
      </c>
      <c r="Q1" s="15">
        <f t="shared" si="0"/>
        <v>45001</v>
      </c>
      <c r="R1" s="15">
        <f t="shared" si="0"/>
        <v>45002</v>
      </c>
      <c r="S1" s="15">
        <f t="shared" si="0"/>
        <v>45003</v>
      </c>
      <c r="T1" s="15">
        <f t="shared" si="0"/>
        <v>45004</v>
      </c>
      <c r="U1" s="15">
        <f t="shared" si="0"/>
        <v>45005</v>
      </c>
      <c r="V1" s="15">
        <f t="shared" si="0"/>
        <v>45006</v>
      </c>
      <c r="W1" s="15">
        <f t="shared" si="0"/>
        <v>45007</v>
      </c>
      <c r="X1" s="15">
        <f t="shared" si="0"/>
        <v>45008</v>
      </c>
      <c r="Y1" s="15">
        <f t="shared" si="0"/>
        <v>45009</v>
      </c>
      <c r="Z1" s="15">
        <f t="shared" si="0"/>
        <v>45010</v>
      </c>
      <c r="AA1" s="15">
        <f t="shared" si="0"/>
        <v>45011</v>
      </c>
      <c r="AB1" s="15">
        <f t="shared" si="0"/>
        <v>45012</v>
      </c>
      <c r="AC1" s="15">
        <f t="shared" si="0"/>
        <v>45013</v>
      </c>
      <c r="AD1" s="15">
        <f t="shared" si="0"/>
        <v>45014</v>
      </c>
      <c r="AE1" s="15">
        <f t="shared" si="0"/>
        <v>45015</v>
      </c>
      <c r="AF1" s="15">
        <f t="shared" si="0"/>
        <v>45016</v>
      </c>
      <c r="AG1" t="s">
        <v>66</v>
      </c>
    </row>
    <row r="2" spans="1:33" x14ac:dyDescent="0.25">
      <c r="A2" s="94" t="s">
        <v>48</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9">
        <f>SUM(B2:AF2)</f>
        <v>0</v>
      </c>
    </row>
    <row r="3" spans="1:33" x14ac:dyDescent="0.25">
      <c r="A3" s="94" t="s">
        <v>53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9">
        <f t="shared" ref="AG3:AG33" si="1">SUM(B3:AF3)</f>
        <v>0</v>
      </c>
    </row>
    <row r="4" spans="1:33" x14ac:dyDescent="0.25">
      <c r="A4" s="95" t="s">
        <v>50</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1">
        <f t="shared" si="1"/>
        <v>0</v>
      </c>
    </row>
    <row r="5" spans="1:33" x14ac:dyDescent="0.25">
      <c r="A5" s="95" t="s">
        <v>54</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1">
        <f t="shared" si="1"/>
        <v>0</v>
      </c>
    </row>
    <row r="6" spans="1:33" x14ac:dyDescent="0.25">
      <c r="A6" s="95" t="s">
        <v>49</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1">
        <f t="shared" si="1"/>
        <v>0</v>
      </c>
    </row>
    <row r="7" spans="1:33" x14ac:dyDescent="0.25">
      <c r="A7" s="96" t="s">
        <v>56</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3">
        <f t="shared" si="1"/>
        <v>0</v>
      </c>
    </row>
    <row r="8" spans="1:33" x14ac:dyDescent="0.25">
      <c r="A8" s="96" t="s">
        <v>55</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3">
        <f t="shared" si="1"/>
        <v>0</v>
      </c>
    </row>
    <row r="9" spans="1:33" x14ac:dyDescent="0.25">
      <c r="A9" s="96" t="s">
        <v>57</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3">
        <f t="shared" si="1"/>
        <v>0</v>
      </c>
    </row>
    <row r="10" spans="1:33" x14ac:dyDescent="0.25">
      <c r="A10" s="97" t="s">
        <v>68</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9">
        <f t="shared" si="1"/>
        <v>0</v>
      </c>
    </row>
    <row r="11" spans="1:33" x14ac:dyDescent="0.25">
      <c r="A11" s="97" t="s">
        <v>69</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9">
        <f t="shared" si="1"/>
        <v>0</v>
      </c>
    </row>
    <row r="12" spans="1:33" x14ac:dyDescent="0.25">
      <c r="A12" s="97" t="s">
        <v>70</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9">
        <f t="shared" si="1"/>
        <v>0</v>
      </c>
    </row>
    <row r="13" spans="1:33" x14ac:dyDescent="0.25">
      <c r="A13" s="100" t="s">
        <v>51</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2">
        <f t="shared" si="1"/>
        <v>0</v>
      </c>
    </row>
    <row r="14" spans="1:33" x14ac:dyDescent="0.25">
      <c r="A14" s="100" t="s">
        <v>58</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2">
        <f t="shared" si="1"/>
        <v>0</v>
      </c>
    </row>
    <row r="15" spans="1:33" x14ac:dyDescent="0.25">
      <c r="A15" s="100" t="s">
        <v>52</v>
      </c>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2">
        <f t="shared" si="1"/>
        <v>0</v>
      </c>
    </row>
    <row r="16" spans="1:33" x14ac:dyDescent="0.25">
      <c r="A16" s="103" t="s">
        <v>76</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5">
        <f t="shared" si="1"/>
        <v>0</v>
      </c>
    </row>
    <row r="17" spans="1:33" x14ac:dyDescent="0.25">
      <c r="A17" s="103" t="s">
        <v>77</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5">
        <f t="shared" si="1"/>
        <v>0</v>
      </c>
    </row>
    <row r="18" spans="1:33" x14ac:dyDescent="0.25">
      <c r="A18" s="106" t="s">
        <v>67</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8">
        <f t="shared" si="1"/>
        <v>0</v>
      </c>
    </row>
    <row r="19" spans="1:33" x14ac:dyDescent="0.25">
      <c r="A19" s="20" t="s">
        <v>71</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f t="shared" si="1"/>
        <v>0</v>
      </c>
    </row>
    <row r="20" spans="1:33" x14ac:dyDescent="0.25">
      <c r="A20" s="20" t="s">
        <v>71</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f t="shared" si="1"/>
        <v>0</v>
      </c>
    </row>
    <row r="21" spans="1:33" x14ac:dyDescent="0.25">
      <c r="A21" s="20" t="s">
        <v>71</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f t="shared" si="1"/>
        <v>0</v>
      </c>
    </row>
    <row r="22" spans="1:33" x14ac:dyDescent="0.25">
      <c r="A22" s="20" t="s">
        <v>71</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f t="shared" si="1"/>
        <v>0</v>
      </c>
    </row>
    <row r="23" spans="1:33" x14ac:dyDescent="0.25">
      <c r="A23" s="20" t="s">
        <v>71</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f t="shared" si="1"/>
        <v>0</v>
      </c>
    </row>
    <row r="24" spans="1:33" x14ac:dyDescent="0.25">
      <c r="A24" s="109" t="s">
        <v>59</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1">
        <f t="shared" si="1"/>
        <v>0</v>
      </c>
    </row>
    <row r="25" spans="1:33" x14ac:dyDescent="0.25">
      <c r="A25" s="109" t="s">
        <v>61</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1">
        <f t="shared" si="1"/>
        <v>0</v>
      </c>
    </row>
    <row r="26" spans="1:33" x14ac:dyDescent="0.25">
      <c r="A26" s="109" t="s">
        <v>62</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1">
        <f t="shared" si="1"/>
        <v>0</v>
      </c>
    </row>
    <row r="27" spans="1:33" x14ac:dyDescent="0.25">
      <c r="A27" s="112" t="s">
        <v>60</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4">
        <f t="shared" si="1"/>
        <v>0</v>
      </c>
    </row>
    <row r="28" spans="1:33" x14ac:dyDescent="0.25">
      <c r="A28" s="112" t="s">
        <v>63</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4">
        <f t="shared" si="1"/>
        <v>0</v>
      </c>
    </row>
    <row r="29" spans="1:33" x14ac:dyDescent="0.25">
      <c r="A29" s="112" t="s">
        <v>64</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4">
        <f t="shared" si="1"/>
        <v>0</v>
      </c>
    </row>
    <row r="30" spans="1:33" x14ac:dyDescent="0.25">
      <c r="A30" s="20" t="s">
        <v>65</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f>SUM(B30:AF30)</f>
        <v>0</v>
      </c>
    </row>
    <row r="31" spans="1:33" x14ac:dyDescent="0.25">
      <c r="A31" s="20" t="s">
        <v>65</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f t="shared" si="1"/>
        <v>0</v>
      </c>
    </row>
    <row r="32" spans="1:33" x14ac:dyDescent="0.25">
      <c r="A32" s="20" t="s">
        <v>65</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f t="shared" si="1"/>
        <v>0</v>
      </c>
    </row>
    <row r="33" spans="1:33" x14ac:dyDescent="0.25">
      <c r="A33" s="20" t="s">
        <v>65</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f t="shared" si="1"/>
        <v>0</v>
      </c>
    </row>
  </sheetData>
  <sheetProtection sheet="1" objects="1" scenarios="1"/>
  <conditionalFormatting sqref="B1:AF33">
    <cfRule type="expression" dxfId="33" priority="19">
      <formula>WEEKDAY(B$1)=1</formula>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80AA-F7A2-4741-9AFC-DA0039A2D7FE}">
  <dimension ref="A1:AF33"/>
  <sheetViews>
    <sheetView workbookViewId="0">
      <selection activeCell="A33" sqref="A2:A33"/>
    </sheetView>
  </sheetViews>
  <sheetFormatPr defaultRowHeight="15" x14ac:dyDescent="0.25"/>
  <cols>
    <col min="1" max="1" width="30.5703125" bestFit="1" customWidth="1"/>
    <col min="2" max="31" width="3.7109375" bestFit="1" customWidth="1"/>
  </cols>
  <sheetData>
    <row r="1" spans="1:32" ht="126" x14ac:dyDescent="0.25">
      <c r="A1" s="16" t="s">
        <v>141</v>
      </c>
      <c r="B1" s="15">
        <f>March!AF1+1</f>
        <v>45017</v>
      </c>
      <c r="C1" s="15">
        <f>B1+1</f>
        <v>45018</v>
      </c>
      <c r="D1" s="15">
        <f t="shared" ref="D1:AE1" si="0">C1+1</f>
        <v>45019</v>
      </c>
      <c r="E1" s="15">
        <f t="shared" si="0"/>
        <v>45020</v>
      </c>
      <c r="F1" s="15">
        <f t="shared" si="0"/>
        <v>45021</v>
      </c>
      <c r="G1" s="15">
        <f t="shared" si="0"/>
        <v>45022</v>
      </c>
      <c r="H1" s="15">
        <f t="shared" si="0"/>
        <v>45023</v>
      </c>
      <c r="I1" s="15">
        <f t="shared" si="0"/>
        <v>45024</v>
      </c>
      <c r="J1" s="15">
        <f t="shared" si="0"/>
        <v>45025</v>
      </c>
      <c r="K1" s="15">
        <f t="shared" si="0"/>
        <v>45026</v>
      </c>
      <c r="L1" s="15">
        <f t="shared" si="0"/>
        <v>45027</v>
      </c>
      <c r="M1" s="15">
        <f t="shared" si="0"/>
        <v>45028</v>
      </c>
      <c r="N1" s="15">
        <f t="shared" si="0"/>
        <v>45029</v>
      </c>
      <c r="O1" s="15">
        <f t="shared" si="0"/>
        <v>45030</v>
      </c>
      <c r="P1" s="15">
        <f t="shared" si="0"/>
        <v>45031</v>
      </c>
      <c r="Q1" s="15">
        <f t="shared" si="0"/>
        <v>45032</v>
      </c>
      <c r="R1" s="15">
        <f t="shared" si="0"/>
        <v>45033</v>
      </c>
      <c r="S1" s="15">
        <f t="shared" si="0"/>
        <v>45034</v>
      </c>
      <c r="T1" s="15">
        <f t="shared" si="0"/>
        <v>45035</v>
      </c>
      <c r="U1" s="15">
        <f t="shared" si="0"/>
        <v>45036</v>
      </c>
      <c r="V1" s="15">
        <f t="shared" si="0"/>
        <v>45037</v>
      </c>
      <c r="W1" s="15">
        <f t="shared" si="0"/>
        <v>45038</v>
      </c>
      <c r="X1" s="15">
        <f t="shared" si="0"/>
        <v>45039</v>
      </c>
      <c r="Y1" s="15">
        <f t="shared" si="0"/>
        <v>45040</v>
      </c>
      <c r="Z1" s="15">
        <f t="shared" si="0"/>
        <v>45041</v>
      </c>
      <c r="AA1" s="15">
        <f t="shared" si="0"/>
        <v>45042</v>
      </c>
      <c r="AB1" s="15">
        <f t="shared" si="0"/>
        <v>45043</v>
      </c>
      <c r="AC1" s="15">
        <f t="shared" si="0"/>
        <v>45044</v>
      </c>
      <c r="AD1" s="15">
        <f t="shared" si="0"/>
        <v>45045</v>
      </c>
      <c r="AE1" s="15">
        <f t="shared" si="0"/>
        <v>45046</v>
      </c>
      <c r="AF1" t="s">
        <v>66</v>
      </c>
    </row>
    <row r="2" spans="1:32" x14ac:dyDescent="0.25">
      <c r="A2" s="94" t="str">
        <f>March!A2</f>
        <v>Working From Home Hours</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9">
        <f t="shared" ref="AF2:AF33" si="1">SUM(B2:AE2)</f>
        <v>0</v>
      </c>
    </row>
    <row r="3" spans="1:32" x14ac:dyDescent="0.25">
      <c r="A3" s="94" t="str">
        <f>March!A3</f>
        <v>Study at Home Hours</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9">
        <f t="shared" si="1"/>
        <v>0</v>
      </c>
    </row>
    <row r="4" spans="1:32" x14ac:dyDescent="0.25">
      <c r="A4" s="95" t="str">
        <f>March!A4</f>
        <v>Work internet use</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1">
        <f t="shared" si="1"/>
        <v>0</v>
      </c>
    </row>
    <row r="5" spans="1:32" x14ac:dyDescent="0.25">
      <c r="A5" s="95" t="str">
        <f>March!A5</f>
        <v>Study internet use</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1">
        <f t="shared" si="1"/>
        <v>0</v>
      </c>
    </row>
    <row r="6" spans="1:32" x14ac:dyDescent="0.25">
      <c r="A6" s="95" t="str">
        <f>March!A6</f>
        <v>Private internet use</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1">
        <f t="shared" si="1"/>
        <v>0</v>
      </c>
    </row>
    <row r="7" spans="1:32" x14ac:dyDescent="0.25">
      <c r="A7" s="96" t="str">
        <f>March!A7</f>
        <v>Computer Work Use Hours</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3">
        <f t="shared" si="1"/>
        <v>0</v>
      </c>
    </row>
    <row r="8" spans="1:32" x14ac:dyDescent="0.25">
      <c r="A8" s="96" t="str">
        <f>March!A8</f>
        <v>Computer Study Use Hours</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3">
        <f t="shared" si="1"/>
        <v>0</v>
      </c>
    </row>
    <row r="9" spans="1:32" x14ac:dyDescent="0.25">
      <c r="A9" s="96" t="str">
        <f>March!A9</f>
        <v>Computer Private Use Hours</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3">
        <f t="shared" si="1"/>
        <v>0</v>
      </c>
    </row>
    <row r="10" spans="1:32" x14ac:dyDescent="0.25">
      <c r="A10" s="97" t="str">
        <f>March!A10</f>
        <v>Work Printing (pages)</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9">
        <f t="shared" si="1"/>
        <v>0</v>
      </c>
    </row>
    <row r="11" spans="1:32" x14ac:dyDescent="0.25">
      <c r="A11" s="97" t="str">
        <f>March!A11</f>
        <v>Study Printing (pages)</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9">
        <f t="shared" si="1"/>
        <v>0</v>
      </c>
    </row>
    <row r="12" spans="1:32" x14ac:dyDescent="0.25">
      <c r="A12" s="97" t="str">
        <f>March!A12</f>
        <v>Private Printing (pages)</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9">
        <f t="shared" si="1"/>
        <v>0</v>
      </c>
    </row>
    <row r="13" spans="1:32" x14ac:dyDescent="0.25">
      <c r="A13" s="100" t="str">
        <f>March!A13</f>
        <v>Work Phone uses</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2">
        <f t="shared" si="1"/>
        <v>0</v>
      </c>
    </row>
    <row r="14" spans="1:32" x14ac:dyDescent="0.25">
      <c r="A14" s="100" t="str">
        <f>March!A14</f>
        <v>Study Phone Uses</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2">
        <f t="shared" si="1"/>
        <v>0</v>
      </c>
    </row>
    <row r="15" spans="1:32" x14ac:dyDescent="0.25">
      <c r="A15" s="100" t="str">
        <f>March!A15</f>
        <v>Private Phone Uses</v>
      </c>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2">
        <f t="shared" si="1"/>
        <v>0</v>
      </c>
    </row>
    <row r="16" spans="1:32" x14ac:dyDescent="0.25">
      <c r="A16" s="103" t="str">
        <f>March!A16</f>
        <v>Work Electical Heat Usage</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5">
        <f t="shared" si="1"/>
        <v>0</v>
      </c>
    </row>
    <row r="17" spans="1:32" x14ac:dyDescent="0.25">
      <c r="A17" s="103" t="str">
        <f>March!A17</f>
        <v>Work Cooling Usage</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5">
        <f t="shared" si="1"/>
        <v>0</v>
      </c>
    </row>
    <row r="18" spans="1:32" x14ac:dyDescent="0.25">
      <c r="A18" s="106" t="str">
        <f>March!A18</f>
        <v>Work hours with Lights on</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8">
        <f t="shared" si="1"/>
        <v>0</v>
      </c>
    </row>
    <row r="19" spans="1:32" x14ac:dyDescent="0.25">
      <c r="A19" s="119" t="str">
        <f>March!A19</f>
        <v>Other Electrical Device Work Use</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f t="shared" si="1"/>
        <v>0</v>
      </c>
    </row>
    <row r="20" spans="1:32" x14ac:dyDescent="0.25">
      <c r="A20" s="119" t="str">
        <f>March!A20</f>
        <v>Other Electrical Device Work Use</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f t="shared" si="1"/>
        <v>0</v>
      </c>
    </row>
    <row r="21" spans="1:32" x14ac:dyDescent="0.25">
      <c r="A21" s="119" t="str">
        <f>March!A21</f>
        <v>Other Electrical Device Work Use</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f t="shared" si="1"/>
        <v>0</v>
      </c>
    </row>
    <row r="22" spans="1:32" x14ac:dyDescent="0.25">
      <c r="A22" s="119" t="str">
        <f>March!A22</f>
        <v>Other Electrical Device Work Use</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f t="shared" si="1"/>
        <v>0</v>
      </c>
    </row>
    <row r="23" spans="1:32" x14ac:dyDescent="0.25">
      <c r="A23" s="119" t="str">
        <f>March!A23</f>
        <v>Other Electrical Device Work Use</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f t="shared" si="1"/>
        <v>0</v>
      </c>
    </row>
    <row r="24" spans="1:32" x14ac:dyDescent="0.25">
      <c r="A24" s="109" t="str">
        <f>March!A24</f>
        <v>Gas Heating Work Use</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1">
        <f t="shared" si="1"/>
        <v>0</v>
      </c>
    </row>
    <row r="25" spans="1:32" x14ac:dyDescent="0.25">
      <c r="A25" s="109" t="str">
        <f>March!A25</f>
        <v>Gas Heating Study Use</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1">
        <f t="shared" si="1"/>
        <v>0</v>
      </c>
    </row>
    <row r="26" spans="1:32" x14ac:dyDescent="0.25">
      <c r="A26" s="109" t="str">
        <f>March!A26</f>
        <v>Gas Heating Private Use</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1">
        <f t="shared" si="1"/>
        <v>0</v>
      </c>
    </row>
    <row r="27" spans="1:32" x14ac:dyDescent="0.25">
      <c r="A27" s="112" t="str">
        <f>March!A27</f>
        <v>Wood Heating Work Use</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4">
        <f t="shared" si="1"/>
        <v>0</v>
      </c>
    </row>
    <row r="28" spans="1:32" x14ac:dyDescent="0.25">
      <c r="A28" s="112" t="str">
        <f>March!A28</f>
        <v>Wood Heating Study Use</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4">
        <f t="shared" si="1"/>
        <v>0</v>
      </c>
    </row>
    <row r="29" spans="1:32" x14ac:dyDescent="0.25">
      <c r="A29" s="112" t="str">
        <f>March!A29</f>
        <v>Wood Heating Private Use</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4">
        <f t="shared" si="1"/>
        <v>0</v>
      </c>
    </row>
    <row r="30" spans="1:32" x14ac:dyDescent="0.25">
      <c r="A30" s="119" t="str">
        <f>March!A30</f>
        <v>Other</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f t="shared" si="1"/>
        <v>0</v>
      </c>
    </row>
    <row r="31" spans="1:32" x14ac:dyDescent="0.25">
      <c r="A31" s="119" t="str">
        <f>March!A31</f>
        <v>Other</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f t="shared" si="1"/>
        <v>0</v>
      </c>
    </row>
    <row r="32" spans="1:32" x14ac:dyDescent="0.25">
      <c r="A32" s="119" t="str">
        <f>March!A32</f>
        <v>Other</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f t="shared" si="1"/>
        <v>0</v>
      </c>
    </row>
    <row r="33" spans="1:32" x14ac:dyDescent="0.25">
      <c r="A33" s="119" t="str">
        <f>March!A33</f>
        <v>Other</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f t="shared" si="1"/>
        <v>0</v>
      </c>
    </row>
  </sheetData>
  <sheetProtection sheet="1" objects="1" scenarios="1"/>
  <conditionalFormatting sqref="B1:AE33">
    <cfRule type="expression" dxfId="32" priority="29">
      <formula>WEEKDAY(B$1)=1</formula>
    </cfRule>
  </conditionalFormatting>
  <conditionalFormatting sqref="A4:A6">
    <cfRule type="expression" dxfId="31" priority="10">
      <formula>WEEKDAY(A$1)=1</formula>
    </cfRule>
  </conditionalFormatting>
  <conditionalFormatting sqref="A7:A9">
    <cfRule type="expression" dxfId="30" priority="9">
      <formula>WEEKDAY(A$1)=1</formula>
    </cfRule>
  </conditionalFormatting>
  <conditionalFormatting sqref="A10:A12">
    <cfRule type="expression" dxfId="29" priority="8">
      <formula>WEEKDAY(A$1)=1</formula>
    </cfRule>
  </conditionalFormatting>
  <conditionalFormatting sqref="A13:A15">
    <cfRule type="expression" dxfId="28" priority="7">
      <formula>WEEKDAY(A$1)=1</formula>
    </cfRule>
  </conditionalFormatting>
  <conditionalFormatting sqref="A16:A17">
    <cfRule type="expression" dxfId="27" priority="6">
      <formula>WEEKDAY(A$1)=1</formula>
    </cfRule>
  </conditionalFormatting>
  <conditionalFormatting sqref="A18">
    <cfRule type="expression" dxfId="26" priority="5">
      <formula>WEEKDAY(A$1)=1</formula>
    </cfRule>
  </conditionalFormatting>
  <conditionalFormatting sqref="A19:A23">
    <cfRule type="expression" dxfId="25" priority="4">
      <formula>WEEKDAY(A$1)=1</formula>
    </cfRule>
  </conditionalFormatting>
  <conditionalFormatting sqref="A24:A26">
    <cfRule type="expression" dxfId="24" priority="3">
      <formula>WEEKDAY(A$1)=1</formula>
    </cfRule>
  </conditionalFormatting>
  <conditionalFormatting sqref="A27:A29">
    <cfRule type="expression" dxfId="23" priority="2">
      <formula>WEEKDAY(A$1)=1</formula>
    </cfRule>
  </conditionalFormatting>
  <conditionalFormatting sqref="A30:A33">
    <cfRule type="expression" dxfId="22" priority="1">
      <formula>WEEKDAY(A$1)=1</formula>
    </cfRule>
  </conditionalFormatting>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D939-85CF-433A-BD72-6D94114E3EC7}">
  <dimension ref="A1:AG33"/>
  <sheetViews>
    <sheetView workbookViewId="0">
      <selection activeCell="A2" sqref="A2:A33"/>
    </sheetView>
  </sheetViews>
  <sheetFormatPr defaultRowHeight="15" x14ac:dyDescent="0.25"/>
  <cols>
    <col min="1" max="1" width="30.5703125" bestFit="1" customWidth="1"/>
    <col min="2" max="32" width="3.7109375" bestFit="1" customWidth="1"/>
  </cols>
  <sheetData>
    <row r="1" spans="1:33" ht="123" x14ac:dyDescent="0.25">
      <c r="A1" s="16" t="s">
        <v>141</v>
      </c>
      <c r="B1" s="15">
        <f>April!AE1+1</f>
        <v>45047</v>
      </c>
      <c r="C1" s="15">
        <f>B1+1</f>
        <v>45048</v>
      </c>
      <c r="D1" s="15">
        <f t="shared" ref="D1:AF1" si="0">C1+1</f>
        <v>45049</v>
      </c>
      <c r="E1" s="15">
        <f t="shared" si="0"/>
        <v>45050</v>
      </c>
      <c r="F1" s="15">
        <f t="shared" si="0"/>
        <v>45051</v>
      </c>
      <c r="G1" s="15">
        <f t="shared" si="0"/>
        <v>45052</v>
      </c>
      <c r="H1" s="15">
        <f t="shared" si="0"/>
        <v>45053</v>
      </c>
      <c r="I1" s="15">
        <f t="shared" si="0"/>
        <v>45054</v>
      </c>
      <c r="J1" s="15">
        <f t="shared" si="0"/>
        <v>45055</v>
      </c>
      <c r="K1" s="15">
        <f t="shared" si="0"/>
        <v>45056</v>
      </c>
      <c r="L1" s="15">
        <f t="shared" si="0"/>
        <v>45057</v>
      </c>
      <c r="M1" s="15">
        <f t="shared" si="0"/>
        <v>45058</v>
      </c>
      <c r="N1" s="15">
        <f t="shared" si="0"/>
        <v>45059</v>
      </c>
      <c r="O1" s="15">
        <f t="shared" si="0"/>
        <v>45060</v>
      </c>
      <c r="P1" s="15">
        <f t="shared" si="0"/>
        <v>45061</v>
      </c>
      <c r="Q1" s="15">
        <f t="shared" si="0"/>
        <v>45062</v>
      </c>
      <c r="R1" s="15">
        <f t="shared" si="0"/>
        <v>45063</v>
      </c>
      <c r="S1" s="15">
        <f t="shared" si="0"/>
        <v>45064</v>
      </c>
      <c r="T1" s="15">
        <f t="shared" si="0"/>
        <v>45065</v>
      </c>
      <c r="U1" s="15">
        <f t="shared" si="0"/>
        <v>45066</v>
      </c>
      <c r="V1" s="15">
        <f t="shared" si="0"/>
        <v>45067</v>
      </c>
      <c r="W1" s="15">
        <f t="shared" si="0"/>
        <v>45068</v>
      </c>
      <c r="X1" s="15">
        <f t="shared" si="0"/>
        <v>45069</v>
      </c>
      <c r="Y1" s="15">
        <f t="shared" si="0"/>
        <v>45070</v>
      </c>
      <c r="Z1" s="15">
        <f t="shared" si="0"/>
        <v>45071</v>
      </c>
      <c r="AA1" s="15">
        <f t="shared" si="0"/>
        <v>45072</v>
      </c>
      <c r="AB1" s="15">
        <f t="shared" si="0"/>
        <v>45073</v>
      </c>
      <c r="AC1" s="15">
        <f t="shared" si="0"/>
        <v>45074</v>
      </c>
      <c r="AD1" s="15">
        <f t="shared" si="0"/>
        <v>45075</v>
      </c>
      <c r="AE1" s="15">
        <f t="shared" si="0"/>
        <v>45076</v>
      </c>
      <c r="AF1" s="15">
        <f t="shared" si="0"/>
        <v>45077</v>
      </c>
      <c r="AG1" t="s">
        <v>66</v>
      </c>
    </row>
    <row r="2" spans="1:33" x14ac:dyDescent="0.25">
      <c r="A2" s="94" t="str">
        <f>March!A2</f>
        <v>Working From Home Hours</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9">
        <f>SUM(B2:AF2)</f>
        <v>0</v>
      </c>
    </row>
    <row r="3" spans="1:33" x14ac:dyDescent="0.25">
      <c r="A3" s="94" t="str">
        <f>March!A3</f>
        <v>Study at Home Hours</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9">
        <f t="shared" ref="AG3:AG33" si="1">SUM(B3:AF3)</f>
        <v>0</v>
      </c>
    </row>
    <row r="4" spans="1:33" x14ac:dyDescent="0.25">
      <c r="A4" s="95" t="str">
        <f>March!A4</f>
        <v>Work internet use</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1">
        <f t="shared" si="1"/>
        <v>0</v>
      </c>
    </row>
    <row r="5" spans="1:33" x14ac:dyDescent="0.25">
      <c r="A5" s="95" t="str">
        <f>March!A5</f>
        <v>Study internet use</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1">
        <f t="shared" si="1"/>
        <v>0</v>
      </c>
    </row>
    <row r="6" spans="1:33" x14ac:dyDescent="0.25">
      <c r="A6" s="95" t="str">
        <f>March!A6</f>
        <v>Private internet use</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1">
        <f t="shared" si="1"/>
        <v>0</v>
      </c>
    </row>
    <row r="7" spans="1:33" x14ac:dyDescent="0.25">
      <c r="A7" s="96" t="str">
        <f>March!A7</f>
        <v>Computer Work Use Hours</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3">
        <f t="shared" si="1"/>
        <v>0</v>
      </c>
    </row>
    <row r="8" spans="1:33" x14ac:dyDescent="0.25">
      <c r="A8" s="96" t="str">
        <f>March!A8</f>
        <v>Computer Study Use Hours</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3">
        <f t="shared" si="1"/>
        <v>0</v>
      </c>
    </row>
    <row r="9" spans="1:33" x14ac:dyDescent="0.25">
      <c r="A9" s="96" t="str">
        <f>March!A9</f>
        <v>Computer Private Use Hours</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3">
        <f t="shared" si="1"/>
        <v>0</v>
      </c>
    </row>
    <row r="10" spans="1:33" x14ac:dyDescent="0.25">
      <c r="A10" s="97" t="str">
        <f>March!A10</f>
        <v>Work Printing (pages)</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9">
        <f t="shared" si="1"/>
        <v>0</v>
      </c>
    </row>
    <row r="11" spans="1:33" x14ac:dyDescent="0.25">
      <c r="A11" s="97" t="str">
        <f>March!A11</f>
        <v>Study Printing (pages)</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9">
        <f t="shared" si="1"/>
        <v>0</v>
      </c>
    </row>
    <row r="12" spans="1:33" x14ac:dyDescent="0.25">
      <c r="A12" s="97" t="str">
        <f>March!A12</f>
        <v>Private Printing (pages)</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9">
        <f t="shared" si="1"/>
        <v>0</v>
      </c>
    </row>
    <row r="13" spans="1:33" x14ac:dyDescent="0.25">
      <c r="A13" s="100" t="str">
        <f>March!A13</f>
        <v>Work Phone uses</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2">
        <f t="shared" si="1"/>
        <v>0</v>
      </c>
    </row>
    <row r="14" spans="1:33" x14ac:dyDescent="0.25">
      <c r="A14" s="100" t="str">
        <f>March!A14</f>
        <v>Study Phone Uses</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2">
        <f t="shared" si="1"/>
        <v>0</v>
      </c>
    </row>
    <row r="15" spans="1:33" x14ac:dyDescent="0.25">
      <c r="A15" s="100" t="str">
        <f>March!A15</f>
        <v>Private Phone Uses</v>
      </c>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2">
        <f t="shared" si="1"/>
        <v>0</v>
      </c>
    </row>
    <row r="16" spans="1:33" x14ac:dyDescent="0.25">
      <c r="A16" s="103" t="str">
        <f>March!A16</f>
        <v>Work Electical Heat Usage</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5">
        <f t="shared" si="1"/>
        <v>0</v>
      </c>
    </row>
    <row r="17" spans="1:33" x14ac:dyDescent="0.25">
      <c r="A17" s="103" t="str">
        <f>March!A17</f>
        <v>Work Cooling Usage</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5">
        <f t="shared" si="1"/>
        <v>0</v>
      </c>
    </row>
    <row r="18" spans="1:33" x14ac:dyDescent="0.25">
      <c r="A18" s="106" t="str">
        <f>March!A18</f>
        <v>Work hours with Lights on</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8">
        <f t="shared" si="1"/>
        <v>0</v>
      </c>
    </row>
    <row r="19" spans="1:33" x14ac:dyDescent="0.25">
      <c r="A19" s="119" t="str">
        <f>March!A19</f>
        <v>Other Electrical Device Work Use</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f t="shared" si="1"/>
        <v>0</v>
      </c>
    </row>
    <row r="20" spans="1:33" x14ac:dyDescent="0.25">
      <c r="A20" s="119" t="str">
        <f>March!A20</f>
        <v>Other Electrical Device Work Use</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f t="shared" si="1"/>
        <v>0</v>
      </c>
    </row>
    <row r="21" spans="1:33" x14ac:dyDescent="0.25">
      <c r="A21" s="119" t="str">
        <f>March!A21</f>
        <v>Other Electrical Device Work Use</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f t="shared" si="1"/>
        <v>0</v>
      </c>
    </row>
    <row r="22" spans="1:33" x14ac:dyDescent="0.25">
      <c r="A22" s="119" t="str">
        <f>March!A22</f>
        <v>Other Electrical Device Work Use</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f t="shared" si="1"/>
        <v>0</v>
      </c>
    </row>
    <row r="23" spans="1:33" x14ac:dyDescent="0.25">
      <c r="A23" s="119" t="str">
        <f>March!A23</f>
        <v>Other Electrical Device Work Use</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f t="shared" si="1"/>
        <v>0</v>
      </c>
    </row>
    <row r="24" spans="1:33" x14ac:dyDescent="0.25">
      <c r="A24" s="109" t="str">
        <f>March!A24</f>
        <v>Gas Heating Work Use</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1">
        <f t="shared" si="1"/>
        <v>0</v>
      </c>
    </row>
    <row r="25" spans="1:33" x14ac:dyDescent="0.25">
      <c r="A25" s="109" t="str">
        <f>March!A25</f>
        <v>Gas Heating Study Use</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1">
        <f t="shared" si="1"/>
        <v>0</v>
      </c>
    </row>
    <row r="26" spans="1:33" x14ac:dyDescent="0.25">
      <c r="A26" s="109" t="str">
        <f>March!A26</f>
        <v>Gas Heating Private Use</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1">
        <f t="shared" si="1"/>
        <v>0</v>
      </c>
    </row>
    <row r="27" spans="1:33" x14ac:dyDescent="0.25">
      <c r="A27" s="112" t="str">
        <f>March!A27</f>
        <v>Wood Heating Work Use</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4">
        <f t="shared" si="1"/>
        <v>0</v>
      </c>
    </row>
    <row r="28" spans="1:33" x14ac:dyDescent="0.25">
      <c r="A28" s="112" t="str">
        <f>March!A28</f>
        <v>Wood Heating Study Use</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4">
        <f t="shared" si="1"/>
        <v>0</v>
      </c>
    </row>
    <row r="29" spans="1:33" x14ac:dyDescent="0.25">
      <c r="A29" s="112" t="str">
        <f>March!A29</f>
        <v>Wood Heating Private Use</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4">
        <f t="shared" si="1"/>
        <v>0</v>
      </c>
    </row>
    <row r="30" spans="1:33" x14ac:dyDescent="0.25">
      <c r="A30" s="119" t="str">
        <f>March!A30</f>
        <v>Other</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f>SUM(B30:AF30)</f>
        <v>0</v>
      </c>
    </row>
    <row r="31" spans="1:33" x14ac:dyDescent="0.25">
      <c r="A31" s="119" t="str">
        <f>March!A31</f>
        <v>Other</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f t="shared" si="1"/>
        <v>0</v>
      </c>
    </row>
    <row r="32" spans="1:33" x14ac:dyDescent="0.25">
      <c r="A32" s="119" t="str">
        <f>March!A32</f>
        <v>Other</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f t="shared" si="1"/>
        <v>0</v>
      </c>
    </row>
    <row r="33" spans="1:33" x14ac:dyDescent="0.25">
      <c r="A33" s="119" t="str">
        <f>March!A33</f>
        <v>Other</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f t="shared" si="1"/>
        <v>0</v>
      </c>
    </row>
  </sheetData>
  <sheetProtection sheet="1" objects="1" scenarios="1"/>
  <conditionalFormatting sqref="B1:AF33">
    <cfRule type="expression" dxfId="21" priority="29">
      <formula>WEEKDAY(B$1)=1</formula>
    </cfRule>
  </conditionalFormatting>
  <conditionalFormatting sqref="A4:A6">
    <cfRule type="expression" dxfId="20" priority="10">
      <formula>WEEKDAY(A$1)=1</formula>
    </cfRule>
  </conditionalFormatting>
  <conditionalFormatting sqref="A7:A9">
    <cfRule type="expression" dxfId="19" priority="9">
      <formula>WEEKDAY(A$1)=1</formula>
    </cfRule>
  </conditionalFormatting>
  <conditionalFormatting sqref="A10:A12">
    <cfRule type="expression" dxfId="18" priority="8">
      <formula>WEEKDAY(A$1)=1</formula>
    </cfRule>
  </conditionalFormatting>
  <conditionalFormatting sqref="A13:A15">
    <cfRule type="expression" dxfId="17" priority="7">
      <formula>WEEKDAY(A$1)=1</formula>
    </cfRule>
  </conditionalFormatting>
  <conditionalFormatting sqref="A16:A17">
    <cfRule type="expression" dxfId="16" priority="6">
      <formula>WEEKDAY(A$1)=1</formula>
    </cfRule>
  </conditionalFormatting>
  <conditionalFormatting sqref="A18">
    <cfRule type="expression" dxfId="15" priority="5">
      <formula>WEEKDAY(A$1)=1</formula>
    </cfRule>
  </conditionalFormatting>
  <conditionalFormatting sqref="A19:A23">
    <cfRule type="expression" dxfId="14" priority="4">
      <formula>WEEKDAY(A$1)=1</formula>
    </cfRule>
  </conditionalFormatting>
  <conditionalFormatting sqref="A24:A26">
    <cfRule type="expression" dxfId="13" priority="3">
      <formula>WEEKDAY(A$1)=1</formula>
    </cfRule>
  </conditionalFormatting>
  <conditionalFormatting sqref="A27:A29">
    <cfRule type="expression" dxfId="12" priority="2">
      <formula>WEEKDAY(A$1)=1</formula>
    </cfRule>
  </conditionalFormatting>
  <conditionalFormatting sqref="A30:A33">
    <cfRule type="expression" dxfId="11" priority="1">
      <formula>WEEKDAY(A$1)=1</formula>
    </cfRule>
  </conditionalFormatting>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CB6B7-0CA7-4330-858C-A52A297DDEFA}">
  <dimension ref="A1:AF33"/>
  <sheetViews>
    <sheetView workbookViewId="0">
      <selection activeCell="A2" sqref="A2:A33"/>
    </sheetView>
  </sheetViews>
  <sheetFormatPr defaultRowHeight="15" x14ac:dyDescent="0.25"/>
  <cols>
    <col min="1" max="1" width="30.5703125" bestFit="1" customWidth="1"/>
    <col min="2" max="31" width="3.7109375" bestFit="1" customWidth="1"/>
  </cols>
  <sheetData>
    <row r="1" spans="1:32" ht="125.25" x14ac:dyDescent="0.25">
      <c r="A1" s="16" t="s">
        <v>141</v>
      </c>
      <c r="B1" s="15">
        <f>May!AF1+1</f>
        <v>45078</v>
      </c>
      <c r="C1" s="15">
        <f>B1+1</f>
        <v>45079</v>
      </c>
      <c r="D1" s="15">
        <f t="shared" ref="D1:AE1" si="0">C1+1</f>
        <v>45080</v>
      </c>
      <c r="E1" s="15">
        <f t="shared" si="0"/>
        <v>45081</v>
      </c>
      <c r="F1" s="15">
        <f t="shared" si="0"/>
        <v>45082</v>
      </c>
      <c r="G1" s="15">
        <f t="shared" si="0"/>
        <v>45083</v>
      </c>
      <c r="H1" s="15">
        <f t="shared" si="0"/>
        <v>45084</v>
      </c>
      <c r="I1" s="15">
        <f t="shared" si="0"/>
        <v>45085</v>
      </c>
      <c r="J1" s="15">
        <f t="shared" si="0"/>
        <v>45086</v>
      </c>
      <c r="K1" s="15">
        <f t="shared" si="0"/>
        <v>45087</v>
      </c>
      <c r="L1" s="15">
        <f t="shared" si="0"/>
        <v>45088</v>
      </c>
      <c r="M1" s="15">
        <f t="shared" si="0"/>
        <v>45089</v>
      </c>
      <c r="N1" s="15">
        <f t="shared" si="0"/>
        <v>45090</v>
      </c>
      <c r="O1" s="15">
        <f t="shared" si="0"/>
        <v>45091</v>
      </c>
      <c r="P1" s="15">
        <f t="shared" si="0"/>
        <v>45092</v>
      </c>
      <c r="Q1" s="15">
        <f t="shared" si="0"/>
        <v>45093</v>
      </c>
      <c r="R1" s="15">
        <f t="shared" si="0"/>
        <v>45094</v>
      </c>
      <c r="S1" s="15">
        <f t="shared" si="0"/>
        <v>45095</v>
      </c>
      <c r="T1" s="15">
        <f t="shared" si="0"/>
        <v>45096</v>
      </c>
      <c r="U1" s="15">
        <f t="shared" si="0"/>
        <v>45097</v>
      </c>
      <c r="V1" s="15">
        <f t="shared" si="0"/>
        <v>45098</v>
      </c>
      <c r="W1" s="15">
        <f t="shared" si="0"/>
        <v>45099</v>
      </c>
      <c r="X1" s="15">
        <f t="shared" si="0"/>
        <v>45100</v>
      </c>
      <c r="Y1" s="15">
        <f t="shared" si="0"/>
        <v>45101</v>
      </c>
      <c r="Z1" s="15">
        <f t="shared" si="0"/>
        <v>45102</v>
      </c>
      <c r="AA1" s="15">
        <f t="shared" si="0"/>
        <v>45103</v>
      </c>
      <c r="AB1" s="15">
        <f t="shared" si="0"/>
        <v>45104</v>
      </c>
      <c r="AC1" s="15">
        <f t="shared" si="0"/>
        <v>45105</v>
      </c>
      <c r="AD1" s="15">
        <f t="shared" si="0"/>
        <v>45106</v>
      </c>
      <c r="AE1" s="15">
        <f t="shared" si="0"/>
        <v>45107</v>
      </c>
      <c r="AF1" t="s">
        <v>66</v>
      </c>
    </row>
    <row r="2" spans="1:32" x14ac:dyDescent="0.25">
      <c r="A2" s="94" t="str">
        <f>March!A2</f>
        <v>Working From Home Hours</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9">
        <f t="shared" ref="AF2:AF33" si="1">SUM(B2:AE2)</f>
        <v>0</v>
      </c>
    </row>
    <row r="3" spans="1:32" x14ac:dyDescent="0.25">
      <c r="A3" s="94" t="str">
        <f>March!A3</f>
        <v>Study at Home Hours</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9">
        <f t="shared" si="1"/>
        <v>0</v>
      </c>
    </row>
    <row r="4" spans="1:32" x14ac:dyDescent="0.25">
      <c r="A4" s="95" t="str">
        <f>March!A4</f>
        <v>Work internet use</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1">
        <f t="shared" si="1"/>
        <v>0</v>
      </c>
    </row>
    <row r="5" spans="1:32" x14ac:dyDescent="0.25">
      <c r="A5" s="95" t="str">
        <f>March!A5</f>
        <v>Study internet use</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1">
        <f t="shared" si="1"/>
        <v>0</v>
      </c>
    </row>
    <row r="6" spans="1:32" x14ac:dyDescent="0.25">
      <c r="A6" s="95" t="str">
        <f>March!A6</f>
        <v>Private internet use</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1">
        <f t="shared" si="1"/>
        <v>0</v>
      </c>
    </row>
    <row r="7" spans="1:32" x14ac:dyDescent="0.25">
      <c r="A7" s="96" t="str">
        <f>March!A7</f>
        <v>Computer Work Use Hours</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3">
        <f t="shared" si="1"/>
        <v>0</v>
      </c>
    </row>
    <row r="8" spans="1:32" x14ac:dyDescent="0.25">
      <c r="A8" s="96" t="str">
        <f>March!A8</f>
        <v>Computer Study Use Hours</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3">
        <f t="shared" si="1"/>
        <v>0</v>
      </c>
    </row>
    <row r="9" spans="1:32" x14ac:dyDescent="0.25">
      <c r="A9" s="96" t="str">
        <f>March!A9</f>
        <v>Computer Private Use Hours</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3">
        <f t="shared" si="1"/>
        <v>0</v>
      </c>
    </row>
    <row r="10" spans="1:32" x14ac:dyDescent="0.25">
      <c r="A10" s="97" t="str">
        <f>March!A10</f>
        <v>Work Printing (pages)</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9">
        <f t="shared" si="1"/>
        <v>0</v>
      </c>
    </row>
    <row r="11" spans="1:32" x14ac:dyDescent="0.25">
      <c r="A11" s="97" t="str">
        <f>March!A11</f>
        <v>Study Printing (pages)</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9">
        <f t="shared" si="1"/>
        <v>0</v>
      </c>
    </row>
    <row r="12" spans="1:32" x14ac:dyDescent="0.25">
      <c r="A12" s="97" t="str">
        <f>March!A12</f>
        <v>Private Printing (pages)</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9">
        <f t="shared" si="1"/>
        <v>0</v>
      </c>
    </row>
    <row r="13" spans="1:32" x14ac:dyDescent="0.25">
      <c r="A13" s="100" t="str">
        <f>March!A13</f>
        <v>Work Phone uses</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2">
        <f t="shared" si="1"/>
        <v>0</v>
      </c>
    </row>
    <row r="14" spans="1:32" x14ac:dyDescent="0.25">
      <c r="A14" s="100" t="str">
        <f>March!A14</f>
        <v>Study Phone Uses</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2">
        <f t="shared" si="1"/>
        <v>0</v>
      </c>
    </row>
    <row r="15" spans="1:32" x14ac:dyDescent="0.25">
      <c r="A15" s="100" t="str">
        <f>March!A15</f>
        <v>Private Phone Uses</v>
      </c>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2">
        <f t="shared" si="1"/>
        <v>0</v>
      </c>
    </row>
    <row r="16" spans="1:32" x14ac:dyDescent="0.25">
      <c r="A16" s="103" t="str">
        <f>March!A16</f>
        <v>Work Electical Heat Usage</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5">
        <f t="shared" si="1"/>
        <v>0</v>
      </c>
    </row>
    <row r="17" spans="1:32" x14ac:dyDescent="0.25">
      <c r="A17" s="103" t="str">
        <f>March!A17</f>
        <v>Work Cooling Usage</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5">
        <f t="shared" si="1"/>
        <v>0</v>
      </c>
    </row>
    <row r="18" spans="1:32" x14ac:dyDescent="0.25">
      <c r="A18" s="106" t="str">
        <f>March!A18</f>
        <v>Work hours with Lights on</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8">
        <f t="shared" si="1"/>
        <v>0</v>
      </c>
    </row>
    <row r="19" spans="1:32" x14ac:dyDescent="0.25">
      <c r="A19" s="119" t="str">
        <f>March!A19</f>
        <v>Other Electrical Device Work Use</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f t="shared" si="1"/>
        <v>0</v>
      </c>
    </row>
    <row r="20" spans="1:32" x14ac:dyDescent="0.25">
      <c r="A20" s="119" t="str">
        <f>March!A20</f>
        <v>Other Electrical Device Work Use</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f t="shared" si="1"/>
        <v>0</v>
      </c>
    </row>
    <row r="21" spans="1:32" x14ac:dyDescent="0.25">
      <c r="A21" s="119" t="str">
        <f>March!A21</f>
        <v>Other Electrical Device Work Use</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f t="shared" si="1"/>
        <v>0</v>
      </c>
    </row>
    <row r="22" spans="1:32" x14ac:dyDescent="0.25">
      <c r="A22" s="119" t="str">
        <f>March!A22</f>
        <v>Other Electrical Device Work Use</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f t="shared" si="1"/>
        <v>0</v>
      </c>
    </row>
    <row r="23" spans="1:32" x14ac:dyDescent="0.25">
      <c r="A23" s="119" t="str">
        <f>March!A23</f>
        <v>Other Electrical Device Work Use</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f t="shared" si="1"/>
        <v>0</v>
      </c>
    </row>
    <row r="24" spans="1:32" x14ac:dyDescent="0.25">
      <c r="A24" s="109" t="str">
        <f>March!A24</f>
        <v>Gas Heating Work Use</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1">
        <f t="shared" si="1"/>
        <v>0</v>
      </c>
    </row>
    <row r="25" spans="1:32" x14ac:dyDescent="0.25">
      <c r="A25" s="109" t="str">
        <f>March!A25</f>
        <v>Gas Heating Study Use</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1">
        <f t="shared" si="1"/>
        <v>0</v>
      </c>
    </row>
    <row r="26" spans="1:32" x14ac:dyDescent="0.25">
      <c r="A26" s="109" t="str">
        <f>March!A26</f>
        <v>Gas Heating Private Use</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1">
        <f t="shared" si="1"/>
        <v>0</v>
      </c>
    </row>
    <row r="27" spans="1:32" x14ac:dyDescent="0.25">
      <c r="A27" s="112" t="str">
        <f>March!A27</f>
        <v>Wood Heating Work Use</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4">
        <f t="shared" si="1"/>
        <v>0</v>
      </c>
    </row>
    <row r="28" spans="1:32" x14ac:dyDescent="0.25">
      <c r="A28" s="112" t="str">
        <f>March!A28</f>
        <v>Wood Heating Study Use</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4">
        <f t="shared" si="1"/>
        <v>0</v>
      </c>
    </row>
    <row r="29" spans="1:32" x14ac:dyDescent="0.25">
      <c r="A29" s="112" t="str">
        <f>March!A29</f>
        <v>Wood Heating Private Use</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4">
        <f t="shared" si="1"/>
        <v>0</v>
      </c>
    </row>
    <row r="30" spans="1:32" x14ac:dyDescent="0.25">
      <c r="A30" s="119" t="str">
        <f>March!A30</f>
        <v>Other</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f t="shared" si="1"/>
        <v>0</v>
      </c>
    </row>
    <row r="31" spans="1:32" x14ac:dyDescent="0.25">
      <c r="A31" s="119" t="str">
        <f>March!A31</f>
        <v>Other</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f t="shared" si="1"/>
        <v>0</v>
      </c>
    </row>
    <row r="32" spans="1:32" x14ac:dyDescent="0.25">
      <c r="A32" s="119" t="str">
        <f>March!A32</f>
        <v>Other</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f t="shared" si="1"/>
        <v>0</v>
      </c>
    </row>
    <row r="33" spans="1:32" x14ac:dyDescent="0.25">
      <c r="A33" s="119" t="str">
        <f>March!A33</f>
        <v>Other</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f t="shared" si="1"/>
        <v>0</v>
      </c>
    </row>
  </sheetData>
  <sheetProtection sheet="1" objects="1" scenarios="1"/>
  <conditionalFormatting sqref="B1:AE33">
    <cfRule type="expression" dxfId="10" priority="29">
      <formula>WEEKDAY(B$1)=1</formula>
    </cfRule>
  </conditionalFormatting>
  <conditionalFormatting sqref="A4:A6">
    <cfRule type="expression" dxfId="9" priority="10">
      <formula>WEEKDAY(A$1)=1</formula>
    </cfRule>
  </conditionalFormatting>
  <conditionalFormatting sqref="A7:A9">
    <cfRule type="expression" dxfId="8" priority="9">
      <formula>WEEKDAY(A$1)=1</formula>
    </cfRule>
  </conditionalFormatting>
  <conditionalFormatting sqref="A10:A12">
    <cfRule type="expression" dxfId="7" priority="8">
      <formula>WEEKDAY(A$1)=1</formula>
    </cfRule>
  </conditionalFormatting>
  <conditionalFormatting sqref="A13:A15">
    <cfRule type="expression" dxfId="6" priority="7">
      <formula>WEEKDAY(A$1)=1</formula>
    </cfRule>
  </conditionalFormatting>
  <conditionalFormatting sqref="A16:A17">
    <cfRule type="expression" dxfId="5" priority="6">
      <formula>WEEKDAY(A$1)=1</formula>
    </cfRule>
  </conditionalFormatting>
  <conditionalFormatting sqref="A18">
    <cfRule type="expression" dxfId="4" priority="5">
      <formula>WEEKDAY(A$1)=1</formula>
    </cfRule>
  </conditionalFormatting>
  <conditionalFormatting sqref="A19:A23">
    <cfRule type="expression" dxfId="3" priority="4">
      <formula>WEEKDAY(A$1)=1</formula>
    </cfRule>
  </conditionalFormatting>
  <conditionalFormatting sqref="A24:A26">
    <cfRule type="expression" dxfId="2" priority="3">
      <formula>WEEKDAY(A$1)=1</formula>
    </cfRule>
  </conditionalFormatting>
  <conditionalFormatting sqref="A27:A29">
    <cfRule type="expression" dxfId="1" priority="2">
      <formula>WEEKDAY(A$1)=1</formula>
    </cfRule>
  </conditionalFormatting>
  <conditionalFormatting sqref="A30:A33">
    <cfRule type="expression" dxfId="0" priority="1">
      <formula>WEEKDAY(A$1)=1</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July-Feb</vt:lpstr>
      <vt:lpstr>Costs</vt:lpstr>
      <vt:lpstr>Purchases</vt:lpstr>
      <vt:lpstr>Totals</vt:lpstr>
      <vt:lpstr>March</vt:lpstr>
      <vt:lpstr>April</vt:lpstr>
      <vt:lpstr>May</vt:lpstr>
      <vt:lpstr>June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FST User</dc:creator>
  <cp:lastModifiedBy>FST User</cp:lastModifiedBy>
  <dcterms:created xsi:type="dcterms:W3CDTF">2023-02-09T01:34:59Z</dcterms:created>
  <dcterms:modified xsi:type="dcterms:W3CDTF">2023-03-15T23:58:40Z</dcterms:modified>
</cp:coreProperties>
</file>